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1" yWindow="65341" windowWidth="916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<sst xmlns="http://schemas.openxmlformats.org/spreadsheetml/2006/main" count="539" uniqueCount="57">
  <si>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</si>
  <si>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</si>
  <si>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</si>
  <si>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</si>
  <si>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</si>
  <si>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</si>
  <si>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</si>
  <si>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</si>
  <si>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</si>
  <si>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</si>
  <si>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</si>
  <si>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</si>
  <si>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</si>
  <si>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</si>
  <si>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</si>
  <si>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</si>
  <si>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</si>
  <si>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</si>
  <si>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</si>
  <si>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</si>
  <si>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</si>
  <si>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</si>
  <si>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</si>
  <si>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</si>
  <si>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</si>
  <si>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</si>
  <si>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</si>
  <si>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</si>
  <si>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</si>
  <si>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</si>
  <si>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</si>
  <si>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</si>
  <si>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</si>
  <si>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</si>
  <si>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</si>
  <si>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</si>
  <si>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</si>
  <si>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</si>
  <si>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</si>
  <si>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</si>
  <si>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</si>
  <si>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</si>
  <si>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</si>
  <si>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</si>
  <si>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</si>
  <si>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</si>
  <si>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</si>
  <si>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</si>
  <si>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</si>
  <si>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</si>
  <si>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</si>
  <si>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</si>
  <si>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</si>
  <si>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11-Aug-2010</t>
  </si>
  <si>
    <t>24-Aug-2010</t>
  </si>
  <si>
    <t>SAFEX MTM 23-AUG-10</t>
  </si>
  <si>
    <t>24 AUGUST 2010 FOR SETTLEMENT ON WEDNESDAY, 25 AUGUST 2010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</si>
</sst>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Sheet1!$F$62:$F$70</c:f>
              <c:numCache/>
            </c:numRef>
          </c:cat>
          <c:val>
            <c:numRef>
              <c:f>Sheet1!$G$62:$G$70</c:f>
              <c:numCache/>
            </c:numRef>
          </c:val>
          <c:smooth val="1"/>
        </c:ser>
        <c:marker val="1"/>
        <c:axId val="34844557"/>
        <c:axId val="45165558"/>
      </c:lineChart>
      <c:catAx>
        <c:axId val="34844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12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40414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7" t="s">
        <v>0</v>
      </c>
      <c r="K26" s="15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24-Aug-2010</v>
      </c>
      <c r="AB26" s="125"/>
      <c r="AC26" s="132"/>
      <c r="AE26" s="55" t="s">
        <v>30</v>
      </c>
      <c r="AF26" s="73" t="str">
        <f>A20</f>
        <v>24-Aug-2010</v>
      </c>
      <c r="AG26" s="56"/>
      <c r="AI26" s="99"/>
      <c r="AJ26" s="67"/>
    </row>
    <row r="27" spans="1:36" ht="13.5" thickBot="1">
      <c r="A27" s="25" t="s">
        <v>4</v>
      </c>
      <c r="B27" s="26">
        <v>40437</v>
      </c>
      <c r="C27" s="23"/>
      <c r="D27" s="27"/>
      <c r="F27" s="28" t="s">
        <v>20</v>
      </c>
      <c r="G27" s="29" t="s">
        <v>21</v>
      </c>
      <c r="J27" s="159" t="s">
        <v>2</v>
      </c>
      <c r="K27" s="160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24-Aug-2010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16950</v>
      </c>
      <c r="C28" s="22" t="s">
        <v>11</v>
      </c>
      <c r="D28" s="31">
        <v>41.52</v>
      </c>
      <c r="F28" s="32">
        <v>0.6989690721649484</v>
      </c>
      <c r="G28" s="33">
        <v>17.02</v>
      </c>
      <c r="J28" s="116">
        <v>40437</v>
      </c>
      <c r="K28" s="117"/>
      <c r="L28" s="110">
        <v>24299</v>
      </c>
      <c r="M28" s="110">
        <v>24225</v>
      </c>
      <c r="N28" s="110">
        <v>24230</v>
      </c>
      <c r="O28" s="110">
        <v>24228</v>
      </c>
      <c r="P28" s="111">
        <v>24.5</v>
      </c>
      <c r="Q28" s="112">
        <v>25.25</v>
      </c>
      <c r="R28" s="74"/>
      <c r="S28" s="87">
        <v>0.22193798570185058</v>
      </c>
      <c r="T28" s="88">
        <v>0.24099584417798828</v>
      </c>
      <c r="U28" s="63"/>
      <c r="V28" s="97">
        <v>0.8687974027168819</v>
      </c>
      <c r="W28" s="101">
        <v>1.1504605947839595</v>
      </c>
      <c r="Y28" s="135">
        <v>-0.8810715249959228</v>
      </c>
      <c r="Z28" s="128">
        <v>0.18585412318941588</v>
      </c>
      <c r="AA28" s="128">
        <v>0.9330720039821214</v>
      </c>
      <c r="AB28" s="129" t="s">
        <v>41</v>
      </c>
      <c r="AC28" s="136">
        <v>-0.030033065341814408</v>
      </c>
      <c r="AE28" s="84">
        <v>0.8</v>
      </c>
      <c r="AF28" s="85">
        <v>-0.9899999999963907</v>
      </c>
      <c r="AG28" s="86">
        <v>0.9623398275478572</v>
      </c>
      <c r="AI28" s="147">
        <v>40</v>
      </c>
      <c r="AJ28" s="148">
        <v>13</v>
      </c>
      <c r="IU28" s="75">
        <f aca="true" t="shared" si="0" ref="IU28:IU36">D62-$D$66</f>
        <v>11.670000000000002</v>
      </c>
      <c r="IV28" s="6" t="b">
        <f>IU28=G62</f>
        <v>1</v>
      </c>
    </row>
    <row r="29" spans="1:256" ht="12.75">
      <c r="A29" s="30" t="s">
        <v>5</v>
      </c>
      <c r="B29" s="22">
        <v>19400</v>
      </c>
      <c r="C29" s="22" t="s">
        <v>11</v>
      </c>
      <c r="D29" s="31">
        <v>35.43</v>
      </c>
      <c r="F29" s="34">
        <v>0.8</v>
      </c>
      <c r="G29" s="35">
        <v>10.93</v>
      </c>
      <c r="J29" s="71">
        <v>40527</v>
      </c>
      <c r="K29" s="70"/>
      <c r="L29" s="61">
        <v>24299</v>
      </c>
      <c r="M29" s="61">
        <v>24468</v>
      </c>
      <c r="N29" s="61">
        <v>24490</v>
      </c>
      <c r="O29" s="61">
        <v>24479</v>
      </c>
      <c r="P29" s="65">
        <v>25</v>
      </c>
      <c r="Q29" s="62">
        <v>25.5</v>
      </c>
      <c r="R29" s="74"/>
      <c r="S29" s="87">
        <v>0.2295560756642383</v>
      </c>
      <c r="T29" s="88">
        <v>0.25254148907682433</v>
      </c>
      <c r="U29" s="63"/>
      <c r="V29" s="96">
        <v>0.8609239378920568</v>
      </c>
      <c r="W29" s="88">
        <v>1.1393402218239317</v>
      </c>
      <c r="Y29" s="135">
        <v>-0.7170029872874706</v>
      </c>
      <c r="Z29" s="128">
        <v>0.16815568594725067</v>
      </c>
      <c r="AA29" s="128">
        <v>0.791251571338424</v>
      </c>
      <c r="AB29" s="129" t="s">
        <v>42</v>
      </c>
      <c r="AC29" s="136">
        <v>0.24271687239555156</v>
      </c>
      <c r="AE29" s="64">
        <v>0.8</v>
      </c>
      <c r="AF29" s="68">
        <v>-0.9753559576945784</v>
      </c>
      <c r="AG29" s="69">
        <v>0.7248995599904919</v>
      </c>
      <c r="AI29" s="149">
        <v>24</v>
      </c>
      <c r="AJ29" s="150">
        <v>7</v>
      </c>
      <c r="IU29" s="76">
        <f t="shared" si="0"/>
        <v>7.399999999999999</v>
      </c>
      <c r="IV29" s="6" t="b">
        <f>IU29=G63</f>
        <v>1</v>
      </c>
    </row>
    <row r="30" spans="1:256" ht="12.75">
      <c r="A30" s="30" t="s">
        <v>5</v>
      </c>
      <c r="B30" s="22">
        <v>21800</v>
      </c>
      <c r="C30" s="22" t="s">
        <v>11</v>
      </c>
      <c r="D30" s="31">
        <v>29.84</v>
      </c>
      <c r="F30" s="34">
        <v>0.8989690721649485</v>
      </c>
      <c r="G30" s="35">
        <v>5.34</v>
      </c>
      <c r="J30" s="71">
        <v>40619</v>
      </c>
      <c r="K30" s="70"/>
      <c r="L30" s="61">
        <v>24299</v>
      </c>
      <c r="M30" s="61">
        <v>24563</v>
      </c>
      <c r="N30" s="61">
        <v>24643</v>
      </c>
      <c r="O30" s="61">
        <v>24603</v>
      </c>
      <c r="P30" s="65">
        <v>25.25</v>
      </c>
      <c r="Q30" s="62">
        <v>25.75</v>
      </c>
      <c r="R30"/>
      <c r="S30" s="87">
        <v>0.2330046746680766</v>
      </c>
      <c r="T30" s="88">
        <v>0.25706923462195214</v>
      </c>
      <c r="U30" s="63"/>
      <c r="V30" s="96">
        <v>0.8256593137183363</v>
      </c>
      <c r="W30" s="88">
        <v>1.1146859070427428</v>
      </c>
      <c r="Y30" s="135">
        <v>-0.6630383555130464</v>
      </c>
      <c r="Z30" s="128">
        <v>0.1618855742596238</v>
      </c>
      <c r="AA30" s="128">
        <v>0.743233951770393</v>
      </c>
      <c r="AB30" s="127"/>
      <c r="AC30" s="134"/>
      <c r="AE30" s="64">
        <v>0.8</v>
      </c>
      <c r="AF30" s="68">
        <v>-0.9495502424073637</v>
      </c>
      <c r="AG30" s="69">
        <v>0.6616838314003357</v>
      </c>
      <c r="AI30" s="149">
        <v>14</v>
      </c>
      <c r="AJ30" s="150">
        <v>3</v>
      </c>
      <c r="IU30" s="76">
        <f t="shared" si="0"/>
        <v>3.539999999999999</v>
      </c>
      <c r="IV30" s="6" t="b">
        <f>IU30=G64</f>
        <v>1</v>
      </c>
    </row>
    <row r="31" spans="1:256" ht="12.75">
      <c r="A31" s="30" t="s">
        <v>5</v>
      </c>
      <c r="B31" s="22">
        <v>23000</v>
      </c>
      <c r="C31" s="22" t="s">
        <v>11</v>
      </c>
      <c r="D31" s="31">
        <v>27.17</v>
      </c>
      <c r="F31" s="34">
        <v>0.9484536082474226</v>
      </c>
      <c r="G31" s="35">
        <v>2.67</v>
      </c>
      <c r="J31" s="71">
        <v>40709</v>
      </c>
      <c r="K31" s="70"/>
      <c r="L31" s="61">
        <v>24299</v>
      </c>
      <c r="M31" s="61">
        <v>24887</v>
      </c>
      <c r="N31" s="61">
        <v>24987</v>
      </c>
      <c r="O31" s="61">
        <v>24937</v>
      </c>
      <c r="P31" s="65">
        <v>25.5</v>
      </c>
      <c r="Q31" s="62">
        <v>26</v>
      </c>
      <c r="R31"/>
      <c r="S31" s="87">
        <v>0.23521023036170136</v>
      </c>
      <c r="T31" s="88">
        <v>0.2598831035622466</v>
      </c>
      <c r="U31" s="63"/>
      <c r="V31" s="96">
        <v>0.8033657277569207</v>
      </c>
      <c r="W31" s="88">
        <v>0.9970159560160162</v>
      </c>
      <c r="Y31" s="135">
        <v>-0.6320040360708293</v>
      </c>
      <c r="Z31" s="128">
        <v>0.1581603302388358</v>
      </c>
      <c r="AA31" s="128">
        <v>0.7152675835129898</v>
      </c>
      <c r="AB31" s="127"/>
      <c r="AC31" s="134"/>
      <c r="AE31" s="64">
        <v>0.8</v>
      </c>
      <c r="AF31" s="68">
        <v>-0.9293894501363493</v>
      </c>
      <c r="AG31" s="69">
        <v>0.627476707670352</v>
      </c>
      <c r="AI31" s="149">
        <v>10</v>
      </c>
      <c r="AJ31" s="150">
        <v>0</v>
      </c>
      <c r="IU31" s="76">
        <f t="shared" si="0"/>
        <v>1.7699999999999996</v>
      </c>
      <c r="IV31" s="6" t="b">
        <f>ROUND(IU31,2)=G65</f>
        <v>1</v>
      </c>
    </row>
    <row r="32" spans="1:256" ht="12.75">
      <c r="A32" s="30" t="s">
        <v>5</v>
      </c>
      <c r="B32" s="22">
        <v>24250</v>
      </c>
      <c r="C32" s="22" t="s">
        <v>11</v>
      </c>
      <c r="D32" s="31">
        <v>24.5</v>
      </c>
      <c r="F32" s="34">
        <v>1</v>
      </c>
      <c r="G32" s="35">
        <v>0</v>
      </c>
      <c r="J32" s="71">
        <v>40892</v>
      </c>
      <c r="K32" s="70"/>
      <c r="L32" s="61">
        <v>24299</v>
      </c>
      <c r="M32" s="61">
        <v>25383</v>
      </c>
      <c r="N32" s="61">
        <v>25503</v>
      </c>
      <c r="O32" s="61">
        <v>25443</v>
      </c>
      <c r="P32" s="65">
        <v>25.5</v>
      </c>
      <c r="Q32" s="62">
        <v>26</v>
      </c>
      <c r="R32"/>
      <c r="S32" s="87">
        <v>0.23822331868555788</v>
      </c>
      <c r="T32" s="88">
        <v>0.2636672992388808</v>
      </c>
      <c r="U32" s="63"/>
      <c r="V32" s="96"/>
      <c r="W32" s="88"/>
      <c r="Y32" s="135">
        <v>-0.5930271684799194</v>
      </c>
      <c r="Z32" s="128">
        <v>0.15334574367259596</v>
      </c>
      <c r="AA32" s="128">
        <v>0.679750811549981</v>
      </c>
      <c r="AB32" s="127"/>
      <c r="AC32" s="134"/>
      <c r="AE32" s="64">
        <v>0.8</v>
      </c>
      <c r="AF32" s="68">
        <v>-0.8977144341708153</v>
      </c>
      <c r="AG32" s="69">
        <v>0.5876338901325501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25450</v>
      </c>
      <c r="C33" s="22" t="s">
        <v>11</v>
      </c>
      <c r="D33" s="31">
        <v>22.02</v>
      </c>
      <c r="F33" s="34">
        <v>1.0494845360824743</v>
      </c>
      <c r="G33" s="35">
        <v>-2.48</v>
      </c>
      <c r="J33" s="71">
        <v>40983</v>
      </c>
      <c r="K33" s="70"/>
      <c r="L33" s="61">
        <v>24299</v>
      </c>
      <c r="M33" s="61">
        <v>25627</v>
      </c>
      <c r="N33" s="61">
        <v>25767</v>
      </c>
      <c r="O33" s="61">
        <v>25697</v>
      </c>
      <c r="P33" s="65">
        <v>25.5</v>
      </c>
      <c r="Q33" s="62">
        <v>26</v>
      </c>
      <c r="R33"/>
      <c r="S33" s="87">
        <v>0.23933224846830367</v>
      </c>
      <c r="T33" s="88">
        <v>0.26504825463743226</v>
      </c>
      <c r="U33" s="63"/>
      <c r="V33" s="96"/>
      <c r="W33" s="88"/>
      <c r="Y33" s="135">
        <v>-0.5795418390294709</v>
      </c>
      <c r="Z33" s="128">
        <v>0.15164224738444443</v>
      </c>
      <c r="AA33" s="128">
        <v>0.6673550621003927</v>
      </c>
      <c r="AB33" s="127"/>
      <c r="AC33" s="134"/>
      <c r="AE33" s="64">
        <v>0.8</v>
      </c>
      <c r="AF33" s="68">
        <v>-0.8848520476539962</v>
      </c>
      <c r="AG33" s="69">
        <v>0.5750201081920883</v>
      </c>
      <c r="AI33" s="96"/>
      <c r="AJ33" s="88"/>
      <c r="IU33" s="76">
        <f t="shared" si="0"/>
        <v>-1.6799999999999997</v>
      </c>
      <c r="IV33" s="6" t="b">
        <f>ROUND(IU33,2)=G67</f>
        <v>1</v>
      </c>
    </row>
    <row r="34" spans="1:256" ht="12.75">
      <c r="A34" s="30" t="s">
        <v>5</v>
      </c>
      <c r="B34" s="22">
        <v>26650</v>
      </c>
      <c r="C34" s="22" t="s">
        <v>11</v>
      </c>
      <c r="D34" s="31">
        <v>19.64</v>
      </c>
      <c r="F34" s="34">
        <v>1.0989690721649485</v>
      </c>
      <c r="G34" s="35">
        <v>-4.86</v>
      </c>
      <c r="J34" s="71">
        <v>41263</v>
      </c>
      <c r="K34" s="70"/>
      <c r="L34" s="61">
        <v>24299</v>
      </c>
      <c r="M34" s="61">
        <v>26807</v>
      </c>
      <c r="N34" s="61">
        <v>26967</v>
      </c>
      <c r="O34" s="61">
        <v>26887</v>
      </c>
      <c r="P34" s="65">
        <v>25.75</v>
      </c>
      <c r="Q34" s="62">
        <v>26.25</v>
      </c>
      <c r="R34"/>
      <c r="S34" s="87">
        <v>0.24191498149656465</v>
      </c>
      <c r="T34" s="88">
        <v>0.2682483190005017</v>
      </c>
      <c r="U34" s="63"/>
      <c r="V34" s="96"/>
      <c r="W34" s="88"/>
      <c r="Y34" s="135">
        <v>-0.5497107626257441</v>
      </c>
      <c r="Z34" s="128">
        <v>0.14779996976364934</v>
      </c>
      <c r="AA34" s="128">
        <v>0.639726524322472</v>
      </c>
      <c r="AB34" s="127"/>
      <c r="AC34" s="134"/>
      <c r="AE34" s="81">
        <v>0.8</v>
      </c>
      <c r="AF34" s="82">
        <v>-0.8521719674383991</v>
      </c>
      <c r="AG34" s="83">
        <v>0.5503580130878247</v>
      </c>
      <c r="AI34" s="96"/>
      <c r="AJ34" s="88"/>
      <c r="IU34" s="76">
        <f t="shared" si="0"/>
        <v>-3.219999999999999</v>
      </c>
      <c r="IV34" s="6" t="b">
        <f>IU34=G68</f>
        <v>1</v>
      </c>
    </row>
    <row r="35" spans="1:256" ht="12.75">
      <c r="A35" s="30" t="s">
        <v>5</v>
      </c>
      <c r="B35" s="22">
        <v>29050</v>
      </c>
      <c r="C35" s="22" t="s">
        <v>11</v>
      </c>
      <c r="D35" s="31">
        <v>15.15</v>
      </c>
      <c r="F35" s="34">
        <v>1.1979381443298969</v>
      </c>
      <c r="G35" s="35">
        <v>-9.35</v>
      </c>
      <c r="J35" s="71">
        <v>41353</v>
      </c>
      <c r="K35" s="70"/>
      <c r="L35" s="61">
        <v>24299</v>
      </c>
      <c r="M35" s="61">
        <v>27038</v>
      </c>
      <c r="N35" s="61">
        <v>27218</v>
      </c>
      <c r="O35" s="61">
        <v>27128</v>
      </c>
      <c r="P35" s="65">
        <v>26</v>
      </c>
      <c r="Q35" s="62">
        <v>26.5</v>
      </c>
      <c r="S35" s="87">
        <v>0.24257259751229723</v>
      </c>
      <c r="T35" s="88">
        <v>0.2690603620148808</v>
      </c>
      <c r="V35" s="96"/>
      <c r="W35" s="88"/>
      <c r="Y35" s="135">
        <v>-0.5497107626257441</v>
      </c>
      <c r="Z35" s="128">
        <v>0.14779996976364934</v>
      </c>
      <c r="AA35" s="128">
        <v>0.639726524322472</v>
      </c>
      <c r="AB35" s="127"/>
      <c r="AC35" s="134"/>
      <c r="AE35" s="81">
        <v>0.8</v>
      </c>
      <c r="AF35" s="82">
        <v>-0.8432026839734399</v>
      </c>
      <c r="AG35" s="83">
        <v>0.5452335445364144</v>
      </c>
      <c r="AI35" s="96"/>
      <c r="AJ35" s="88"/>
      <c r="IU35" s="76">
        <f t="shared" si="0"/>
        <v>-6.120000000000001</v>
      </c>
      <c r="IV35" s="6" t="b">
        <f>IU35=G69</f>
        <v>1</v>
      </c>
    </row>
    <row r="36" spans="1:256" ht="13.5" thickBot="1">
      <c r="A36" s="30" t="s">
        <v>6</v>
      </c>
      <c r="B36" s="22">
        <v>31500</v>
      </c>
      <c r="C36" s="22" t="s">
        <v>11</v>
      </c>
      <c r="D36" s="31">
        <v>10.93</v>
      </c>
      <c r="F36" s="36">
        <v>1.2989690721649485</v>
      </c>
      <c r="G36" s="37">
        <v>-13.57</v>
      </c>
      <c r="J36" s="93">
        <v>41991</v>
      </c>
      <c r="K36" s="94"/>
      <c r="L36" s="78">
        <v>24299</v>
      </c>
      <c r="M36" s="78">
        <v>30337</v>
      </c>
      <c r="N36" s="78">
        <v>30537</v>
      </c>
      <c r="O36" s="78">
        <v>30437</v>
      </c>
      <c r="P36" s="79">
        <v>26.25</v>
      </c>
      <c r="Q36" s="80">
        <v>26.5</v>
      </c>
      <c r="S36" s="87">
        <v>0.24599865548088412</v>
      </c>
      <c r="T36" s="88">
        <v>0.273279173514965</v>
      </c>
      <c r="V36" s="96"/>
      <c r="W36" s="88"/>
      <c r="Y36" s="137">
        <v>-0.5497107626257441</v>
      </c>
      <c r="Z36" s="138">
        <v>0.14779996976364934</v>
      </c>
      <c r="AA36" s="138">
        <v>0.639726524322472</v>
      </c>
      <c r="AB36" s="139"/>
      <c r="AC36" s="140"/>
      <c r="AE36" s="141">
        <v>0.8</v>
      </c>
      <c r="AF36" s="142">
        <v>-0.8385918730814687</v>
      </c>
      <c r="AG36" s="143">
        <v>0.6079695686230437</v>
      </c>
      <c r="AI36" s="96"/>
      <c r="AJ36" s="88"/>
      <c r="IU36" s="77">
        <f t="shared" si="0"/>
        <v>-8.739999999999998</v>
      </c>
      <c r="IV36" s="6" t="b">
        <f>ROUND(IU36,2)=G70</f>
        <v>1</v>
      </c>
    </row>
    <row r="37" spans="1:255" ht="13.5" thickBot="1">
      <c r="A37" s="25" t="s">
        <v>7</v>
      </c>
      <c r="B37" s="22">
        <v>24250</v>
      </c>
      <c r="C37" s="23"/>
      <c r="D37" s="38"/>
      <c r="G37" s="44">
        <v>30.59</v>
      </c>
      <c r="IU37" s="77"/>
    </row>
    <row r="38" spans="1:255" ht="13.5" thickBot="1">
      <c r="A38" s="25" t="s">
        <v>8</v>
      </c>
      <c r="B38" s="39">
        <v>24.5</v>
      </c>
      <c r="C38" s="23"/>
      <c r="D38" s="38"/>
      <c r="J38" s="161" t="s">
        <v>43</v>
      </c>
      <c r="K38" s="16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40437</v>
      </c>
      <c r="K39" s="117"/>
      <c r="L39" s="110">
        <v>5205</v>
      </c>
      <c r="M39" s="110">
        <v>5192</v>
      </c>
      <c r="N39" s="110">
        <v>5192</v>
      </c>
      <c r="O39" s="110">
        <v>5192</v>
      </c>
      <c r="P39" s="111">
        <v>23.75</v>
      </c>
      <c r="Q39" s="112">
        <v>24.5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40527</v>
      </c>
      <c r="K40" s="70"/>
      <c r="L40" s="61">
        <v>5205</v>
      </c>
      <c r="M40" s="61">
        <v>5249</v>
      </c>
      <c r="N40" s="61">
        <v>5249</v>
      </c>
      <c r="O40" s="61">
        <v>5249</v>
      </c>
      <c r="P40" s="65">
        <v>24</v>
      </c>
      <c r="Q40" s="62">
        <v>24.5</v>
      </c>
      <c r="IU40" s="77"/>
    </row>
    <row r="41" spans="1:255" ht="13.5" thickBot="1">
      <c r="A41" s="11"/>
      <c r="B41" s="12"/>
      <c r="C41" s="11"/>
      <c r="D41" s="13"/>
      <c r="J41" s="71">
        <v>40619</v>
      </c>
      <c r="K41" s="70"/>
      <c r="L41" s="61">
        <v>5205</v>
      </c>
      <c r="M41" s="61">
        <v>5295</v>
      </c>
      <c r="N41" s="61">
        <v>5295</v>
      </c>
      <c r="O41" s="61">
        <v>5295</v>
      </c>
      <c r="P41" s="65">
        <v>24.25</v>
      </c>
      <c r="Q41" s="62">
        <v>25</v>
      </c>
      <c r="IU41" s="77"/>
    </row>
    <row r="42" spans="1:255" ht="13.5" thickBot="1">
      <c r="A42" s="17" t="s">
        <v>1</v>
      </c>
      <c r="B42" s="18">
        <v>40414</v>
      </c>
      <c r="C42" s="19"/>
      <c r="D42" s="20"/>
      <c r="J42" s="93">
        <v>40709</v>
      </c>
      <c r="K42" s="94"/>
      <c r="L42" s="78">
        <v>5205</v>
      </c>
      <c r="M42" s="78">
        <v>5333</v>
      </c>
      <c r="N42" s="78">
        <v>5333</v>
      </c>
      <c r="O42" s="78">
        <v>5333</v>
      </c>
      <c r="P42" s="79">
        <v>24.5</v>
      </c>
      <c r="Q42" s="80">
        <v>25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IU43" s="77"/>
    </row>
    <row r="44" spans="1:255" ht="13.5" thickBot="1">
      <c r="A44" s="25" t="s">
        <v>4</v>
      </c>
      <c r="B44" s="26">
        <v>40527</v>
      </c>
      <c r="C44" s="23"/>
      <c r="D44" s="27"/>
      <c r="F44" s="28" t="s">
        <v>20</v>
      </c>
      <c r="G44" s="29" t="s">
        <v>21</v>
      </c>
      <c r="J44" s="151" t="s">
        <v>44</v>
      </c>
      <c r="K44" s="152"/>
      <c r="L44" s="50" t="s">
        <v>22</v>
      </c>
      <c r="M44" s="50" t="s">
        <v>23</v>
      </c>
      <c r="N44" s="50" t="s">
        <v>24</v>
      </c>
      <c r="O44" s="50" t="s">
        <v>25</v>
      </c>
      <c r="P44" s="51" t="s">
        <v>26</v>
      </c>
      <c r="Q44" s="52" t="s">
        <v>27</v>
      </c>
      <c r="IU44" s="77"/>
    </row>
    <row r="45" spans="1:256" ht="13.5" thickBot="1">
      <c r="A45" s="30" t="s">
        <v>3</v>
      </c>
      <c r="B45" s="66">
        <v>17150</v>
      </c>
      <c r="C45" s="22" t="s">
        <v>11</v>
      </c>
      <c r="D45" s="31">
        <v>37.93</v>
      </c>
      <c r="F45" s="32">
        <v>0.7</v>
      </c>
      <c r="G45" s="33">
        <v>12.93</v>
      </c>
      <c r="J45" s="153">
        <v>40437</v>
      </c>
      <c r="K45" s="154"/>
      <c r="L45" s="119">
        <v>26284</v>
      </c>
      <c r="M45" s="120">
        <v>26252</v>
      </c>
      <c r="N45" s="120">
        <v>26252</v>
      </c>
      <c r="O45" s="120">
        <v>26252</v>
      </c>
      <c r="P45" s="121">
        <v>22.5</v>
      </c>
      <c r="Q45" s="122">
        <v>23</v>
      </c>
      <c r="IU45" s="75">
        <f aca="true" t="shared" si="1" ref="IU45:IU53">D79-$D$83</f>
        <v>10.920000000000002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19600</v>
      </c>
      <c r="C46" s="22" t="s">
        <v>11</v>
      </c>
      <c r="D46" s="31">
        <v>33.29</v>
      </c>
      <c r="F46" s="34">
        <v>0.8</v>
      </c>
      <c r="G46" s="35">
        <v>8.29</v>
      </c>
      <c r="J46" s="155">
        <v>40527</v>
      </c>
      <c r="K46" s="156"/>
      <c r="L46" s="118">
        <v>26284</v>
      </c>
      <c r="M46" s="78">
        <v>26558</v>
      </c>
      <c r="N46" s="78">
        <v>26558</v>
      </c>
      <c r="O46" s="78">
        <v>26558</v>
      </c>
      <c r="P46" s="79">
        <v>22</v>
      </c>
      <c r="Q46" s="80">
        <v>23</v>
      </c>
      <c r="IU46" s="75">
        <f t="shared" si="1"/>
        <v>6.960000000000001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22050</v>
      </c>
      <c r="C47" s="22" t="s">
        <v>11</v>
      </c>
      <c r="D47" s="31">
        <v>28.98</v>
      </c>
      <c r="F47" s="34">
        <v>0.9</v>
      </c>
      <c r="G47" s="35">
        <v>3.98</v>
      </c>
      <c r="IU47" s="75">
        <f t="shared" si="1"/>
        <v>3.3200000000000003</v>
      </c>
      <c r="IV47" s="6" t="b">
        <f t="shared" si="2"/>
        <v>1</v>
      </c>
    </row>
    <row r="48" spans="1:256" ht="13.5" thickBot="1">
      <c r="A48" s="30" t="s">
        <v>5</v>
      </c>
      <c r="B48" s="22">
        <v>23250</v>
      </c>
      <c r="C48" s="22" t="s">
        <v>11</v>
      </c>
      <c r="D48" s="31">
        <v>26.99</v>
      </c>
      <c r="F48" s="34">
        <v>0.9489795918367347</v>
      </c>
      <c r="G48" s="35">
        <v>1.99</v>
      </c>
      <c r="J48" s="151" t="s">
        <v>44</v>
      </c>
      <c r="K48" s="152"/>
      <c r="L48" s="50" t="s">
        <v>22</v>
      </c>
      <c r="M48" s="50" t="s">
        <v>23</v>
      </c>
      <c r="N48" s="50" t="s">
        <v>24</v>
      </c>
      <c r="O48" s="50" t="s">
        <v>25</v>
      </c>
      <c r="P48" s="51" t="s">
        <v>26</v>
      </c>
      <c r="Q48" s="52" t="s">
        <v>27</v>
      </c>
      <c r="IU48" s="75">
        <f t="shared" si="1"/>
        <v>1.620000000000001</v>
      </c>
      <c r="IV48" s="6" t="b">
        <f t="shared" si="2"/>
        <v>1</v>
      </c>
    </row>
    <row r="49" spans="1:256" ht="13.5" thickBot="1">
      <c r="A49" s="30" t="s">
        <v>5</v>
      </c>
      <c r="B49" s="22">
        <v>24500</v>
      </c>
      <c r="C49" s="22" t="s">
        <v>11</v>
      </c>
      <c r="D49" s="31">
        <v>25</v>
      </c>
      <c r="F49" s="34">
        <v>1</v>
      </c>
      <c r="G49" s="35">
        <v>0</v>
      </c>
      <c r="J49" s="153">
        <v>40437</v>
      </c>
      <c r="K49" s="154"/>
      <c r="L49" s="119">
        <v>24299</v>
      </c>
      <c r="M49" s="120">
        <v>24228</v>
      </c>
      <c r="N49" s="120">
        <v>24228</v>
      </c>
      <c r="O49" s="120">
        <v>24228</v>
      </c>
      <c r="P49" s="121">
        <v>30</v>
      </c>
      <c r="Q49" s="122">
        <v>30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25700</v>
      </c>
      <c r="C50" s="22" t="s">
        <v>11</v>
      </c>
      <c r="D50" s="31">
        <v>23.18</v>
      </c>
      <c r="F50" s="34">
        <v>1.0489795918367346</v>
      </c>
      <c r="G50" s="35">
        <v>-1.82</v>
      </c>
      <c r="J50" s="155">
        <v>40527</v>
      </c>
      <c r="K50" s="156"/>
      <c r="L50" s="118">
        <v>24299</v>
      </c>
      <c r="M50" s="78">
        <v>24479</v>
      </c>
      <c r="N50" s="78">
        <v>24479</v>
      </c>
      <c r="O50" s="78">
        <v>24479</v>
      </c>
      <c r="P50" s="79">
        <v>30</v>
      </c>
      <c r="Q50" s="80">
        <v>30</v>
      </c>
      <c r="IU50" s="75">
        <f t="shared" si="1"/>
        <v>-1.5399999999999991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26950</v>
      </c>
      <c r="C51" s="22" t="s">
        <v>11</v>
      </c>
      <c r="D51" s="31">
        <v>21.36</v>
      </c>
      <c r="F51" s="34">
        <v>1.1</v>
      </c>
      <c r="G51" s="35">
        <v>-3.64</v>
      </c>
      <c r="IU51" s="75">
        <f t="shared" si="1"/>
        <v>-3</v>
      </c>
      <c r="IV51" s="6" t="b">
        <f t="shared" si="2"/>
        <v>1</v>
      </c>
    </row>
    <row r="52" spans="1:256" ht="13.5" thickBot="1">
      <c r="A52" s="30" t="s">
        <v>5</v>
      </c>
      <c r="B52" s="22">
        <v>29400</v>
      </c>
      <c r="C52" s="22" t="s">
        <v>11</v>
      </c>
      <c r="D52" s="31">
        <v>18.06</v>
      </c>
      <c r="F52" s="34">
        <v>1.2</v>
      </c>
      <c r="G52" s="35">
        <v>-6.94</v>
      </c>
      <c r="IU52" s="75">
        <f t="shared" si="1"/>
        <v>-5.640000000000001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31800</v>
      </c>
      <c r="C53" s="22" t="s">
        <v>11</v>
      </c>
      <c r="D53" s="31">
        <v>15.15</v>
      </c>
      <c r="F53" s="36">
        <v>1.2979591836734694</v>
      </c>
      <c r="G53" s="37">
        <v>-9.85</v>
      </c>
      <c r="IU53" s="75">
        <f t="shared" si="1"/>
        <v>-8.02</v>
      </c>
      <c r="IV53" s="6" t="b">
        <f t="shared" si="2"/>
        <v>1</v>
      </c>
    </row>
    <row r="54" spans="1:7" ht="12.75">
      <c r="A54" s="25" t="s">
        <v>7</v>
      </c>
      <c r="B54" s="22">
        <v>24500</v>
      </c>
      <c r="C54" s="23"/>
      <c r="D54" s="38"/>
      <c r="G54" s="44">
        <v>22.78</v>
      </c>
    </row>
    <row r="55" spans="1:4" ht="12.75">
      <c r="A55" s="25" t="s">
        <v>8</v>
      </c>
      <c r="B55" s="39">
        <v>25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40414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40619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17200</v>
      </c>
      <c r="C62" s="22" t="s">
        <v>11</v>
      </c>
      <c r="D62" s="31">
        <v>36.92</v>
      </c>
      <c r="F62" s="32">
        <v>0.6991869918699187</v>
      </c>
      <c r="G62" s="33">
        <v>11.67</v>
      </c>
      <c r="IU62" s="75">
        <f aca="true" t="shared" si="3" ref="IU62:IU70">D96-$D$100</f>
        <v>9.990000000000002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19700</v>
      </c>
      <c r="C63" s="22" t="s">
        <v>11</v>
      </c>
      <c r="D63" s="31">
        <v>32.65</v>
      </c>
      <c r="F63" s="34">
        <v>0.8008130081300813</v>
      </c>
      <c r="G63" s="35">
        <v>7.4</v>
      </c>
      <c r="IU63" s="75">
        <f t="shared" si="3"/>
        <v>6.350000000000001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22150</v>
      </c>
      <c r="C64" s="22" t="s">
        <v>11</v>
      </c>
      <c r="D64" s="31">
        <v>28.79</v>
      </c>
      <c r="F64" s="34">
        <v>0.9004065040650406</v>
      </c>
      <c r="G64" s="35">
        <v>3.54</v>
      </c>
      <c r="IU64" s="75">
        <f t="shared" si="3"/>
        <v>3.0199999999999996</v>
      </c>
      <c r="IV64" s="6" t="b">
        <f t="shared" si="4"/>
        <v>1</v>
      </c>
    </row>
    <row r="65" spans="1:256" ht="13.5" thickBot="1">
      <c r="A65" s="30" t="s">
        <v>5</v>
      </c>
      <c r="B65" s="22">
        <v>23350</v>
      </c>
      <c r="C65" s="22" t="s">
        <v>11</v>
      </c>
      <c r="D65" s="31">
        <v>27.02</v>
      </c>
      <c r="F65" s="34">
        <v>0.9491869918699187</v>
      </c>
      <c r="G65" s="35">
        <v>1.77</v>
      </c>
      <c r="IU65" s="75">
        <f t="shared" si="3"/>
        <v>1.5</v>
      </c>
      <c r="IV65" s="6" t="b">
        <f t="shared" si="4"/>
        <v>1</v>
      </c>
    </row>
    <row r="66" spans="1:256" ht="13.5" thickBot="1">
      <c r="A66" s="30" t="s">
        <v>5</v>
      </c>
      <c r="B66" s="22">
        <v>24600</v>
      </c>
      <c r="C66" s="22" t="s">
        <v>11</v>
      </c>
      <c r="D66" s="31">
        <v>25.25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25850</v>
      </c>
      <c r="C67" s="22" t="s">
        <v>11</v>
      </c>
      <c r="D67" s="31">
        <v>23.57</v>
      </c>
      <c r="F67" s="34">
        <v>1.0508130081300813</v>
      </c>
      <c r="G67" s="35">
        <v>-1.68</v>
      </c>
      <c r="IU67" s="75">
        <f t="shared" si="3"/>
        <v>-1.370000000000001</v>
      </c>
      <c r="IV67" s="6" t="b">
        <f t="shared" si="4"/>
        <v>1</v>
      </c>
    </row>
    <row r="68" spans="1:256" ht="13.5" thickBot="1">
      <c r="A68" s="30" t="s">
        <v>5</v>
      </c>
      <c r="B68" s="22">
        <v>27050</v>
      </c>
      <c r="C68" s="22" t="s">
        <v>11</v>
      </c>
      <c r="D68" s="31">
        <v>22.03</v>
      </c>
      <c r="F68" s="34">
        <v>1.0995934959349594</v>
      </c>
      <c r="G68" s="35">
        <v>-3.22</v>
      </c>
      <c r="IU68" s="75">
        <f t="shared" si="3"/>
        <v>-2.719999999999999</v>
      </c>
      <c r="IV68" s="6" t="b">
        <f t="shared" si="4"/>
        <v>1</v>
      </c>
    </row>
    <row r="69" spans="1:256" ht="13.5" thickBot="1">
      <c r="A69" s="30" t="s">
        <v>5</v>
      </c>
      <c r="B69" s="22">
        <v>29500</v>
      </c>
      <c r="C69" s="22" t="s">
        <v>11</v>
      </c>
      <c r="D69" s="31">
        <v>19.13</v>
      </c>
      <c r="F69" s="34">
        <v>1.1991869918699187</v>
      </c>
      <c r="G69" s="35">
        <v>-6.12</v>
      </c>
      <c r="IU69" s="75">
        <f t="shared" si="3"/>
        <v>-5.120000000000001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32000</v>
      </c>
      <c r="C70" s="22" t="s">
        <v>11</v>
      </c>
      <c r="D70" s="31">
        <v>16.51</v>
      </c>
      <c r="F70" s="36">
        <v>1.3008130081300813</v>
      </c>
      <c r="G70" s="37">
        <v>-8.74</v>
      </c>
      <c r="IU70" s="75">
        <f t="shared" si="3"/>
        <v>-7.219999999999999</v>
      </c>
      <c r="IV70" s="6" t="b">
        <f t="shared" si="4"/>
        <v>1</v>
      </c>
    </row>
    <row r="71" spans="1:7" ht="12.75">
      <c r="A71" s="25" t="s">
        <v>7</v>
      </c>
      <c r="B71" s="22">
        <v>24600</v>
      </c>
      <c r="C71" s="23"/>
      <c r="D71" s="38"/>
      <c r="G71" s="44">
        <v>20.41</v>
      </c>
    </row>
    <row r="72" spans="1:4" ht="12.75">
      <c r="A72" s="25" t="s">
        <v>8</v>
      </c>
      <c r="B72" s="39">
        <v>25.25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40414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40709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17450</v>
      </c>
      <c r="C79" s="22" t="s">
        <v>11</v>
      </c>
      <c r="D79" s="31">
        <v>36.42</v>
      </c>
      <c r="F79" s="32">
        <v>0.6993987975951904</v>
      </c>
      <c r="G79" s="33">
        <v>10.92</v>
      </c>
      <c r="IU79" s="75">
        <f aca="true" t="shared" si="5" ref="IU79:IU87">D113-$D$117</f>
        <v>9.64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19950</v>
      </c>
      <c r="C80" s="22" t="s">
        <v>11</v>
      </c>
      <c r="D80" s="31">
        <v>32.46</v>
      </c>
      <c r="F80" s="34">
        <v>0.7995991983967936</v>
      </c>
      <c r="G80" s="35">
        <v>6.96</v>
      </c>
      <c r="IU80" s="75">
        <f t="shared" si="5"/>
        <v>6.140000000000001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22450</v>
      </c>
      <c r="C81" s="22" t="s">
        <v>11</v>
      </c>
      <c r="D81" s="31">
        <v>28.82</v>
      </c>
      <c r="F81" s="34">
        <v>0.8997995991983968</v>
      </c>
      <c r="G81" s="35">
        <v>3.32</v>
      </c>
      <c r="IU81" s="75">
        <f t="shared" si="5"/>
        <v>2.8900000000000006</v>
      </c>
      <c r="IV81" s="6" t="b">
        <f t="shared" si="6"/>
        <v>1</v>
      </c>
    </row>
    <row r="82" spans="1:256" ht="13.5" thickBot="1">
      <c r="A82" s="30" t="s">
        <v>5</v>
      </c>
      <c r="B82" s="22">
        <v>23700</v>
      </c>
      <c r="C82" s="22" t="s">
        <v>11</v>
      </c>
      <c r="D82" s="31">
        <v>27.12</v>
      </c>
      <c r="F82" s="34">
        <v>0.9498997995991983</v>
      </c>
      <c r="G82" s="35">
        <v>1.62</v>
      </c>
      <c r="IU82" s="75">
        <f t="shared" si="5"/>
        <v>1.4400000000000013</v>
      </c>
      <c r="IV82" s="6" t="b">
        <f t="shared" si="6"/>
        <v>1</v>
      </c>
    </row>
    <row r="83" spans="1:256" ht="13.5" thickBot="1">
      <c r="A83" s="30" t="s">
        <v>5</v>
      </c>
      <c r="B83" s="22">
        <v>24950</v>
      </c>
      <c r="C83" s="22" t="s">
        <v>11</v>
      </c>
      <c r="D83" s="31">
        <v>25.5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26200</v>
      </c>
      <c r="C84" s="22" t="s">
        <v>11</v>
      </c>
      <c r="D84" s="31">
        <v>23.96</v>
      </c>
      <c r="F84" s="34">
        <v>1.0501002004008015</v>
      </c>
      <c r="G84" s="35">
        <v>-1.54</v>
      </c>
      <c r="IU84" s="75">
        <f t="shared" si="5"/>
        <v>-1.3599999999999994</v>
      </c>
      <c r="IV84" s="6" t="b">
        <f t="shared" si="6"/>
        <v>1</v>
      </c>
    </row>
    <row r="85" spans="1:256" ht="13.5" thickBot="1">
      <c r="A85" s="30" t="s">
        <v>5</v>
      </c>
      <c r="B85" s="22">
        <v>27450</v>
      </c>
      <c r="C85" s="22" t="s">
        <v>11</v>
      </c>
      <c r="D85" s="31">
        <v>22.5</v>
      </c>
      <c r="F85" s="34">
        <v>1.1002004008016033</v>
      </c>
      <c r="G85" s="35">
        <v>-3</v>
      </c>
      <c r="IU85" s="75">
        <f t="shared" si="5"/>
        <v>-2.59</v>
      </c>
      <c r="IV85" s="6" t="b">
        <f t="shared" si="6"/>
        <v>1</v>
      </c>
    </row>
    <row r="86" spans="1:256" ht="13.5" thickBot="1">
      <c r="A86" s="30" t="s">
        <v>5</v>
      </c>
      <c r="B86" s="22">
        <v>29900</v>
      </c>
      <c r="C86" s="22" t="s">
        <v>11</v>
      </c>
      <c r="D86" s="31">
        <v>19.86</v>
      </c>
      <c r="F86" s="34">
        <v>1.1983967935871744</v>
      </c>
      <c r="G86" s="35">
        <v>-5.64</v>
      </c>
      <c r="IU86" s="75">
        <f t="shared" si="5"/>
        <v>-4.93</v>
      </c>
      <c r="IV86" s="6" t="b">
        <f t="shared" si="6"/>
        <v>1</v>
      </c>
    </row>
    <row r="87" spans="1:256" ht="13.5" thickBot="1">
      <c r="A87" s="30" t="s">
        <v>6</v>
      </c>
      <c r="B87" s="22">
        <v>32400</v>
      </c>
      <c r="C87" s="22" t="s">
        <v>11</v>
      </c>
      <c r="D87" s="31">
        <v>17.48</v>
      </c>
      <c r="F87" s="36">
        <v>1.2985971943887775</v>
      </c>
      <c r="G87" s="37">
        <v>-8.02</v>
      </c>
      <c r="IU87" s="75">
        <f t="shared" si="5"/>
        <v>-6.920000000000002</v>
      </c>
      <c r="IV87" s="6" t="b">
        <f t="shared" si="6"/>
        <v>1</v>
      </c>
    </row>
    <row r="88" spans="1:7" ht="12.75">
      <c r="A88" s="25" t="s">
        <v>7</v>
      </c>
      <c r="B88" s="22">
        <v>24950</v>
      </c>
      <c r="C88" s="23"/>
      <c r="D88" s="38"/>
      <c r="G88" s="44">
        <v>18.939999999999998</v>
      </c>
    </row>
    <row r="89" spans="1:4" ht="12.75">
      <c r="A89" s="25" t="s">
        <v>8</v>
      </c>
      <c r="B89" s="39">
        <v>25.5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40414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17800</v>
      </c>
      <c r="C96" s="22" t="s">
        <v>11</v>
      </c>
      <c r="D96" s="31">
        <v>35.49</v>
      </c>
      <c r="F96" s="32">
        <v>0.6994106090373281</v>
      </c>
      <c r="G96" s="33">
        <v>9.99</v>
      </c>
      <c r="IU96" s="75">
        <f aca="true" t="shared" si="7" ref="IU96:IU104">D130-$D$134</f>
        <v>8.990000000000002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20350</v>
      </c>
      <c r="C97" s="22" t="s">
        <v>11</v>
      </c>
      <c r="D97" s="31">
        <v>31.85</v>
      </c>
      <c r="F97" s="34">
        <v>0.7996070726915521</v>
      </c>
      <c r="G97" s="35">
        <v>6.35</v>
      </c>
      <c r="IU97" s="75">
        <f t="shared" si="7"/>
        <v>5.699999999999999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22900</v>
      </c>
      <c r="C98" s="22" t="s">
        <v>11</v>
      </c>
      <c r="D98" s="31">
        <v>28.52</v>
      </c>
      <c r="F98" s="34">
        <v>0.899803536345776</v>
      </c>
      <c r="G98" s="35">
        <v>3.02</v>
      </c>
      <c r="IU98" s="75">
        <f t="shared" si="7"/>
        <v>2.6999999999999993</v>
      </c>
      <c r="IV98" s="6" t="b">
        <f t="shared" si="8"/>
        <v>1</v>
      </c>
    </row>
    <row r="99" spans="1:256" ht="13.5" thickBot="1">
      <c r="A99" s="30" t="s">
        <v>5</v>
      </c>
      <c r="B99" s="22">
        <v>24150</v>
      </c>
      <c r="C99" s="22" t="s">
        <v>11</v>
      </c>
      <c r="D99" s="31">
        <v>27</v>
      </c>
      <c r="F99" s="34">
        <v>0.9489194499017681</v>
      </c>
      <c r="G99" s="35">
        <v>1.5</v>
      </c>
      <c r="IU99" s="75">
        <f t="shared" si="7"/>
        <v>1.3099999999999987</v>
      </c>
      <c r="IV99" s="6" t="b">
        <f t="shared" si="8"/>
        <v>1</v>
      </c>
    </row>
    <row r="100" spans="1:256" ht="13.5" thickBot="1">
      <c r="A100" s="30" t="s">
        <v>5</v>
      </c>
      <c r="B100" s="22">
        <v>25450</v>
      </c>
      <c r="C100" s="22" t="s">
        <v>11</v>
      </c>
      <c r="D100" s="31">
        <v>25.5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26700</v>
      </c>
      <c r="C101" s="22" t="s">
        <v>11</v>
      </c>
      <c r="D101" s="31">
        <v>24.13</v>
      </c>
      <c r="F101" s="34">
        <v>1.0491159135559922</v>
      </c>
      <c r="G101" s="35">
        <v>-1.37</v>
      </c>
      <c r="IU101" s="75">
        <f t="shared" si="7"/>
        <v>-1.2399999999999984</v>
      </c>
      <c r="IV101" s="6" t="b">
        <f t="shared" si="8"/>
        <v>1</v>
      </c>
    </row>
    <row r="102" spans="1:256" ht="13.5" thickBot="1">
      <c r="A102" s="30" t="s">
        <v>5</v>
      </c>
      <c r="B102" s="22">
        <v>28000</v>
      </c>
      <c r="C102" s="22" t="s">
        <v>11</v>
      </c>
      <c r="D102" s="31">
        <v>22.78</v>
      </c>
      <c r="F102" s="34">
        <v>1.100196463654224</v>
      </c>
      <c r="G102" s="35">
        <v>-2.72</v>
      </c>
      <c r="IU102" s="75">
        <f t="shared" si="7"/>
        <v>-2.3999999999999986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30550</v>
      </c>
      <c r="C103" s="22" t="s">
        <v>11</v>
      </c>
      <c r="D103" s="31">
        <v>20.38</v>
      </c>
      <c r="F103" s="34">
        <v>1.200392927308448</v>
      </c>
      <c r="G103" s="35">
        <v>-5.12</v>
      </c>
      <c r="IU103" s="75">
        <f t="shared" si="7"/>
        <v>-4.469999999999999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33100</v>
      </c>
      <c r="C104" s="22" t="s">
        <v>11</v>
      </c>
      <c r="D104" s="31">
        <v>18.28</v>
      </c>
      <c r="F104" s="36">
        <v>1.300589390962672</v>
      </c>
      <c r="G104" s="37">
        <v>-7.22</v>
      </c>
      <c r="IU104" s="75">
        <f t="shared" si="7"/>
        <v>-6.280000000000001</v>
      </c>
      <c r="IV104" s="6" t="b">
        <f t="shared" si="8"/>
        <v>1</v>
      </c>
    </row>
    <row r="105" spans="1:7" ht="12.75">
      <c r="A105" s="25" t="s">
        <v>7</v>
      </c>
      <c r="B105" s="22">
        <v>25450</v>
      </c>
      <c r="C105" s="23"/>
      <c r="D105" s="38"/>
      <c r="G105" s="44">
        <v>17.21</v>
      </c>
    </row>
    <row r="106" spans="1:4" ht="12.75">
      <c r="A106" s="25" t="s">
        <v>8</v>
      </c>
      <c r="B106" s="39">
        <v>25.5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40414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18000</v>
      </c>
      <c r="C113" s="22" t="s">
        <v>11</v>
      </c>
      <c r="D113" s="31">
        <v>35.14</v>
      </c>
      <c r="F113" s="32">
        <v>0.7003891050583657</v>
      </c>
      <c r="G113" s="33">
        <v>9.64</v>
      </c>
      <c r="IU113" s="75">
        <f aca="true" t="shared" si="9" ref="IU113:IU121">D147-$D$151</f>
        <v>8.96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20550</v>
      </c>
      <c r="C114" s="22" t="s">
        <v>11</v>
      </c>
      <c r="D114" s="31">
        <v>31.64</v>
      </c>
      <c r="F114" s="34">
        <v>0.7996108949416343</v>
      </c>
      <c r="G114" s="35">
        <v>6.14</v>
      </c>
      <c r="IU114" s="75">
        <f t="shared" si="9"/>
        <v>5.699999999999999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23150</v>
      </c>
      <c r="C115" s="22" t="s">
        <v>11</v>
      </c>
      <c r="D115" s="31">
        <v>28.39</v>
      </c>
      <c r="F115" s="34">
        <v>0.9007782101167315</v>
      </c>
      <c r="G115" s="35">
        <v>2.89</v>
      </c>
      <c r="IU115" s="75">
        <f t="shared" si="9"/>
        <v>2.7300000000000004</v>
      </c>
      <c r="IV115" s="6" t="b">
        <f t="shared" si="10"/>
        <v>1</v>
      </c>
    </row>
    <row r="116" spans="1:256" ht="13.5" thickBot="1">
      <c r="A116" s="30" t="s">
        <v>5</v>
      </c>
      <c r="B116" s="22">
        <v>24400</v>
      </c>
      <c r="C116" s="22" t="s">
        <v>11</v>
      </c>
      <c r="D116" s="31">
        <v>26.94</v>
      </c>
      <c r="F116" s="34">
        <v>0.9494163424124513</v>
      </c>
      <c r="G116" s="35">
        <v>1.44</v>
      </c>
      <c r="IU116" s="75">
        <f t="shared" si="9"/>
        <v>1.3500000000000014</v>
      </c>
      <c r="IV116" s="6" t="b">
        <f t="shared" si="10"/>
        <v>1</v>
      </c>
    </row>
    <row r="117" spans="1:256" ht="13.5" thickBot="1">
      <c r="A117" s="30" t="s">
        <v>5</v>
      </c>
      <c r="B117" s="22">
        <v>25700</v>
      </c>
      <c r="C117" s="22" t="s">
        <v>11</v>
      </c>
      <c r="D117" s="31">
        <v>25.5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27000</v>
      </c>
      <c r="C118" s="22" t="s">
        <v>11</v>
      </c>
      <c r="D118" s="31">
        <v>24.14</v>
      </c>
      <c r="F118" s="34">
        <v>1.0505836575875487</v>
      </c>
      <c r="G118" s="35">
        <v>-1.36</v>
      </c>
      <c r="IU118" s="75">
        <f t="shared" si="9"/>
        <v>-1.2300000000000004</v>
      </c>
      <c r="IV118" s="6" t="b">
        <f t="shared" si="10"/>
        <v>1</v>
      </c>
    </row>
    <row r="119" spans="1:256" ht="13.5" thickBot="1">
      <c r="A119" s="30" t="s">
        <v>5</v>
      </c>
      <c r="B119" s="22">
        <v>28250</v>
      </c>
      <c r="C119" s="22" t="s">
        <v>11</v>
      </c>
      <c r="D119" s="31">
        <v>22.91</v>
      </c>
      <c r="F119" s="34">
        <v>1.0992217898832686</v>
      </c>
      <c r="G119" s="35">
        <v>-2.59</v>
      </c>
      <c r="IU119" s="75">
        <f t="shared" si="9"/>
        <v>-2.379999999999999</v>
      </c>
      <c r="IV119" s="6" t="b">
        <f t="shared" si="10"/>
        <v>1</v>
      </c>
    </row>
    <row r="120" spans="1:256" ht="13.5" thickBot="1">
      <c r="A120" s="30" t="s">
        <v>5</v>
      </c>
      <c r="B120" s="22">
        <v>30850</v>
      </c>
      <c r="C120" s="22" t="s">
        <v>11</v>
      </c>
      <c r="D120" s="31">
        <v>20.57</v>
      </c>
      <c r="F120" s="34">
        <v>1.2003891050583657</v>
      </c>
      <c r="G120" s="35">
        <v>-4.93</v>
      </c>
      <c r="IU120" s="75">
        <f t="shared" si="9"/>
        <v>-4.469999999999999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33400</v>
      </c>
      <c r="C121" s="22" t="s">
        <v>11</v>
      </c>
      <c r="D121" s="31">
        <v>18.58</v>
      </c>
      <c r="F121" s="36">
        <v>1.2996108949416343</v>
      </c>
      <c r="G121" s="37">
        <v>-6.92</v>
      </c>
      <c r="IU121" s="75">
        <f t="shared" si="9"/>
        <v>-6.27</v>
      </c>
      <c r="IV121" s="6" t="b">
        <f t="shared" si="10"/>
        <v>1</v>
      </c>
    </row>
    <row r="122" spans="1:7" ht="12.75">
      <c r="A122" s="25" t="s">
        <v>7</v>
      </c>
      <c r="B122" s="22">
        <v>25700</v>
      </c>
      <c r="C122" s="23"/>
      <c r="D122" s="38"/>
      <c r="G122" s="44">
        <v>16.560000000000002</v>
      </c>
    </row>
    <row r="123" spans="1:4" ht="12.75">
      <c r="A123" s="25" t="s">
        <v>8</v>
      </c>
      <c r="B123" s="39">
        <v>25.5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40414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18800</v>
      </c>
      <c r="C130" s="22" t="s">
        <v>11</v>
      </c>
      <c r="D130" s="31">
        <v>34.74</v>
      </c>
      <c r="F130" s="32">
        <v>0.6988847583643123</v>
      </c>
      <c r="G130" s="33">
        <v>8.99</v>
      </c>
      <c r="IU130" s="75">
        <f aca="true" t="shared" si="11" ref="IU130:IU138">D164-$D$168</f>
        <v>8.969999999999999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21500</v>
      </c>
      <c r="C131" s="22" t="s">
        <v>11</v>
      </c>
      <c r="D131" s="31">
        <v>31.45</v>
      </c>
      <c r="F131" s="34">
        <v>0.7992565055762082</v>
      </c>
      <c r="G131" s="35">
        <v>5.7</v>
      </c>
      <c r="IU131" s="75">
        <f t="shared" si="11"/>
        <v>5.68</v>
      </c>
      <c r="IV131" s="6" t="b">
        <f t="shared" si="12"/>
        <v>1</v>
      </c>
    </row>
    <row r="132" spans="1:256" ht="13.5" thickBot="1">
      <c r="A132" s="30" t="s">
        <v>5</v>
      </c>
      <c r="B132" s="22">
        <v>24200</v>
      </c>
      <c r="C132" s="22" t="s">
        <v>11</v>
      </c>
      <c r="D132" s="31">
        <v>28.45</v>
      </c>
      <c r="F132" s="34">
        <v>0.8996282527881041</v>
      </c>
      <c r="G132" s="35">
        <v>2.7</v>
      </c>
      <c r="IU132" s="75">
        <f t="shared" si="11"/>
        <v>2.6900000000000013</v>
      </c>
      <c r="IV132" s="6" t="b">
        <f t="shared" si="12"/>
        <v>1</v>
      </c>
    </row>
    <row r="133" spans="1:256" ht="13.5" thickBot="1">
      <c r="A133" s="30" t="s">
        <v>5</v>
      </c>
      <c r="B133" s="22">
        <v>25550</v>
      </c>
      <c r="C133" s="22" t="s">
        <v>11</v>
      </c>
      <c r="D133" s="31">
        <v>27.06</v>
      </c>
      <c r="F133" s="34">
        <v>0.949814126394052</v>
      </c>
      <c r="G133" s="35">
        <v>1.31</v>
      </c>
      <c r="IU133" s="75">
        <f t="shared" si="11"/>
        <v>1.3299999999999983</v>
      </c>
      <c r="IV133" s="6" t="b">
        <f t="shared" si="12"/>
        <v>1</v>
      </c>
    </row>
    <row r="134" spans="1:256" ht="13.5" thickBot="1">
      <c r="A134" s="30" t="s">
        <v>5</v>
      </c>
      <c r="B134" s="22">
        <v>26900</v>
      </c>
      <c r="C134" s="22" t="s">
        <v>11</v>
      </c>
      <c r="D134" s="31">
        <v>25.75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28250</v>
      </c>
      <c r="C135" s="22" t="s">
        <v>11</v>
      </c>
      <c r="D135" s="31">
        <v>24.51</v>
      </c>
      <c r="F135" s="34">
        <v>1.050185873605948</v>
      </c>
      <c r="G135" s="35">
        <v>-1.24</v>
      </c>
      <c r="IU135" s="75">
        <f t="shared" si="11"/>
        <v>-1.2199999999999989</v>
      </c>
      <c r="IV135" s="6" t="b">
        <f t="shared" si="12"/>
        <v>1</v>
      </c>
    </row>
    <row r="136" spans="1:256" ht="13.5" thickBot="1">
      <c r="A136" s="30" t="s">
        <v>5</v>
      </c>
      <c r="B136" s="22">
        <v>29600</v>
      </c>
      <c r="C136" s="22" t="s">
        <v>11</v>
      </c>
      <c r="D136" s="31">
        <v>23.35</v>
      </c>
      <c r="F136" s="34">
        <v>1.100371747211896</v>
      </c>
      <c r="G136" s="35">
        <v>-2.4</v>
      </c>
      <c r="IU136" s="75">
        <f t="shared" si="11"/>
        <v>-2.3999999999999986</v>
      </c>
      <c r="IV136" s="6" t="b">
        <f t="shared" si="12"/>
        <v>1</v>
      </c>
    </row>
    <row r="137" spans="1:256" ht="13.5" thickBot="1">
      <c r="A137" s="30" t="s">
        <v>5</v>
      </c>
      <c r="B137" s="22">
        <v>32250</v>
      </c>
      <c r="C137" s="22" t="s">
        <v>11</v>
      </c>
      <c r="D137" s="31">
        <v>21.28</v>
      </c>
      <c r="F137" s="34">
        <v>1.1988847583643123</v>
      </c>
      <c r="G137" s="35">
        <v>-4.47</v>
      </c>
      <c r="IU137" s="75">
        <f t="shared" si="11"/>
        <v>-4.469999999999999</v>
      </c>
      <c r="IV137" s="6" t="b">
        <f t="shared" si="12"/>
        <v>1</v>
      </c>
    </row>
    <row r="138" spans="1:256" ht="13.5" thickBot="1">
      <c r="A138" s="30" t="s">
        <v>6</v>
      </c>
      <c r="B138" s="22">
        <v>34950</v>
      </c>
      <c r="C138" s="22" t="s">
        <v>11</v>
      </c>
      <c r="D138" s="31">
        <v>19.47</v>
      </c>
      <c r="F138" s="36">
        <v>1.2992565055762082</v>
      </c>
      <c r="G138" s="37">
        <v>-6.28</v>
      </c>
      <c r="IU138" s="75">
        <f t="shared" si="11"/>
        <v>-6.27</v>
      </c>
      <c r="IV138" s="6" t="b">
        <f t="shared" si="12"/>
        <v>1</v>
      </c>
    </row>
    <row r="139" spans="1:7" ht="12.75">
      <c r="A139" s="25" t="s">
        <v>7</v>
      </c>
      <c r="B139" s="22">
        <v>26900</v>
      </c>
      <c r="C139" s="23"/>
      <c r="D139" s="38"/>
      <c r="G139" s="44">
        <v>15.27</v>
      </c>
    </row>
    <row r="140" spans="1:4" ht="12.75">
      <c r="A140" s="25" t="s">
        <v>8</v>
      </c>
      <c r="B140" s="39">
        <v>25.75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40414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19000</v>
      </c>
      <c r="C147" s="22" t="s">
        <v>11</v>
      </c>
      <c r="D147" s="31">
        <v>34.96</v>
      </c>
      <c r="F147" s="32">
        <v>0.6998158379373849</v>
      </c>
      <c r="G147" s="33">
        <v>8.96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21700</v>
      </c>
      <c r="C148" s="22" t="s">
        <v>11</v>
      </c>
      <c r="D148" s="31">
        <v>31.7</v>
      </c>
      <c r="F148" s="34">
        <v>0.7992633517495396</v>
      </c>
      <c r="G148" s="35">
        <v>5.7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24400</v>
      </c>
      <c r="C149" s="22" t="s">
        <v>11</v>
      </c>
      <c r="D149" s="31">
        <v>28.73</v>
      </c>
      <c r="F149" s="34">
        <v>0.8987108655616943</v>
      </c>
      <c r="G149" s="35">
        <v>2.73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25750</v>
      </c>
      <c r="C150" s="22" t="s">
        <v>11</v>
      </c>
      <c r="D150" s="31">
        <v>27.35</v>
      </c>
      <c r="F150" s="34">
        <v>0.9484346224677717</v>
      </c>
      <c r="G150" s="35">
        <v>1.35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27150</v>
      </c>
      <c r="C151" s="22" t="s">
        <v>11</v>
      </c>
      <c r="D151" s="31">
        <v>26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28500</v>
      </c>
      <c r="C152" s="22" t="s">
        <v>11</v>
      </c>
      <c r="D152" s="31">
        <v>24.77</v>
      </c>
      <c r="F152" s="34">
        <v>1.0497237569060773</v>
      </c>
      <c r="G152" s="35">
        <v>-1.23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29850</v>
      </c>
      <c r="C153" s="22" t="s">
        <v>11</v>
      </c>
      <c r="D153" s="31">
        <v>23.62</v>
      </c>
      <c r="F153" s="34">
        <v>1.0994475138121547</v>
      </c>
      <c r="G153" s="35">
        <v>-2.38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32550</v>
      </c>
      <c r="C154" s="22" t="s">
        <v>11</v>
      </c>
      <c r="D154" s="31">
        <v>21.53</v>
      </c>
      <c r="F154" s="34">
        <v>1.1988950276243093</v>
      </c>
      <c r="G154" s="35">
        <v>-4.47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35250</v>
      </c>
      <c r="C155" s="22" t="s">
        <v>11</v>
      </c>
      <c r="D155" s="31">
        <v>19.73</v>
      </c>
      <c r="F155" s="36">
        <v>1.298342541436464</v>
      </c>
      <c r="G155" s="37">
        <v>-6.27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27150</v>
      </c>
      <c r="C156" s="23"/>
      <c r="D156" s="38"/>
      <c r="G156" s="44">
        <v>15.23</v>
      </c>
    </row>
    <row r="157" spans="1:4" ht="12.75">
      <c r="A157" s="25" t="s">
        <v>8</v>
      </c>
      <c r="B157" s="39">
        <v>26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40414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21300</v>
      </c>
      <c r="C164" s="22" t="s">
        <v>11</v>
      </c>
      <c r="D164" s="31">
        <v>35.22</v>
      </c>
      <c r="F164" s="32">
        <v>0.6995073891625616</v>
      </c>
      <c r="G164" s="33">
        <v>8.97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24350</v>
      </c>
      <c r="C165" s="22" t="s">
        <v>11</v>
      </c>
      <c r="D165" s="31">
        <v>31.93</v>
      </c>
      <c r="F165" s="34">
        <v>0.7996715927750411</v>
      </c>
      <c r="G165" s="35">
        <v>5.68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27400</v>
      </c>
      <c r="C166" s="22" t="s">
        <v>11</v>
      </c>
      <c r="D166" s="31">
        <v>28.94</v>
      </c>
      <c r="F166" s="34">
        <v>0.8998357963875205</v>
      </c>
      <c r="G166" s="35">
        <v>2.69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28900</v>
      </c>
      <c r="C167" s="22" t="s">
        <v>11</v>
      </c>
      <c r="D167" s="31">
        <v>27.58</v>
      </c>
      <c r="F167" s="34">
        <v>0.9490968801313628</v>
      </c>
      <c r="G167" s="35">
        <v>1.33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30450</v>
      </c>
      <c r="C168" s="22" t="s">
        <v>11</v>
      </c>
      <c r="D168" s="31">
        <v>26.25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31950</v>
      </c>
      <c r="C169" s="22" t="s">
        <v>11</v>
      </c>
      <c r="D169" s="31">
        <v>25.03</v>
      </c>
      <c r="F169" s="34">
        <v>1.0492610837438423</v>
      </c>
      <c r="G169" s="35">
        <v>-1.22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33500</v>
      </c>
      <c r="C170" s="22" t="s">
        <v>11</v>
      </c>
      <c r="D170" s="31">
        <v>23.85</v>
      </c>
      <c r="F170" s="34">
        <v>1.1001642036124795</v>
      </c>
      <c r="G170" s="35">
        <v>-2.4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36500</v>
      </c>
      <c r="C171" s="22" t="s">
        <v>11</v>
      </c>
      <c r="D171" s="31">
        <v>21.78</v>
      </c>
      <c r="F171" s="34">
        <v>1.1986863711001643</v>
      </c>
      <c r="G171" s="35">
        <v>-4.47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39550</v>
      </c>
      <c r="C172" s="22" t="s">
        <v>11</v>
      </c>
      <c r="D172" s="31">
        <v>19.98</v>
      </c>
      <c r="F172" s="36">
        <v>1.2988505747126438</v>
      </c>
      <c r="G172" s="37">
        <v>-6.27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30450</v>
      </c>
      <c r="C173" s="23"/>
      <c r="D173" s="38"/>
      <c r="G173" s="44">
        <v>15.24</v>
      </c>
    </row>
    <row r="174" spans="1:4" ht="12.75">
      <c r="A174" s="25" t="s">
        <v>8</v>
      </c>
      <c r="B174" s="39">
        <v>26.25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40414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40437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12.090000000000003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3650</v>
      </c>
      <c r="C181" s="22" t="s">
        <v>11</v>
      </c>
      <c r="D181" s="31">
        <v>40.95</v>
      </c>
      <c r="F181" s="89">
        <v>0.7019230769230769</v>
      </c>
      <c r="G181" s="90">
        <v>17.2</v>
      </c>
      <c r="H181" s="44"/>
      <c r="IU181" s="75">
        <f t="shared" si="13"/>
        <v>7.600000000000001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4150</v>
      </c>
      <c r="C182" s="22" t="s">
        <v>11</v>
      </c>
      <c r="D182" s="31">
        <v>35.04</v>
      </c>
      <c r="F182" s="91">
        <v>0.7980769230769231</v>
      </c>
      <c r="G182" s="90">
        <v>11.29</v>
      </c>
      <c r="H182" s="44"/>
      <c r="IU182" s="75">
        <f t="shared" si="13"/>
        <v>3.8200000000000003</v>
      </c>
      <c r="IV182" s="6" t="b">
        <f t="shared" si="14"/>
        <v>1</v>
      </c>
    </row>
    <row r="183" spans="1:256" ht="13.5" thickBot="1">
      <c r="A183" s="30" t="s">
        <v>5</v>
      </c>
      <c r="B183" s="66">
        <v>4650</v>
      </c>
      <c r="C183" s="22" t="s">
        <v>11</v>
      </c>
      <c r="D183" s="31">
        <v>29.48</v>
      </c>
      <c r="F183" s="91">
        <v>0.8942307692307693</v>
      </c>
      <c r="G183" s="90">
        <v>5.73</v>
      </c>
      <c r="H183" s="44"/>
      <c r="IU183" s="75">
        <f t="shared" si="13"/>
        <v>1.6900000000000013</v>
      </c>
      <c r="IV183" s="6" t="b">
        <f t="shared" si="14"/>
        <v>1</v>
      </c>
    </row>
    <row r="184" spans="1:256" ht="13.5" thickBot="1">
      <c r="A184" s="30" t="s">
        <v>5</v>
      </c>
      <c r="B184" s="66">
        <v>4950</v>
      </c>
      <c r="C184" s="22" t="s">
        <v>11</v>
      </c>
      <c r="D184" s="31">
        <v>26.3</v>
      </c>
      <c r="F184" s="91">
        <v>0.9519230769230769</v>
      </c>
      <c r="G184" s="90">
        <v>2.55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5200</v>
      </c>
      <c r="C185" s="22" t="s">
        <v>11</v>
      </c>
      <c r="D185" s="31">
        <v>23.75</v>
      </c>
      <c r="F185" s="91">
        <v>1</v>
      </c>
      <c r="G185" s="90">
        <v>0</v>
      </c>
      <c r="H185" s="44"/>
      <c r="IU185" s="75">
        <f t="shared" si="13"/>
        <v>-1.620000000000001</v>
      </c>
      <c r="IV185" s="6" t="b">
        <f t="shared" si="14"/>
        <v>1</v>
      </c>
    </row>
    <row r="186" spans="1:256" ht="13.5" thickBot="1">
      <c r="A186" s="30" t="s">
        <v>5</v>
      </c>
      <c r="B186" s="66">
        <v>5450</v>
      </c>
      <c r="C186" s="22" t="s">
        <v>11</v>
      </c>
      <c r="D186" s="31">
        <v>21.29</v>
      </c>
      <c r="F186" s="91">
        <v>1.0480769230769231</v>
      </c>
      <c r="G186" s="90">
        <v>-2.46</v>
      </c>
      <c r="H186" s="44"/>
      <c r="IU186" s="75">
        <f t="shared" si="13"/>
        <v>-3.469999999999999</v>
      </c>
      <c r="IV186" s="6" t="b">
        <f t="shared" si="14"/>
        <v>1</v>
      </c>
    </row>
    <row r="187" spans="1:256" ht="13.5" thickBot="1">
      <c r="A187" s="30" t="s">
        <v>5</v>
      </c>
      <c r="B187" s="66">
        <v>5700</v>
      </c>
      <c r="C187" s="22" t="s">
        <v>11</v>
      </c>
      <c r="D187" s="31">
        <v>18.91</v>
      </c>
      <c r="F187" s="91">
        <v>1.0961538461538463</v>
      </c>
      <c r="G187" s="90">
        <v>-4.84</v>
      </c>
      <c r="H187" s="44"/>
      <c r="IU187" s="75">
        <f t="shared" si="13"/>
        <v>-6.329999999999998</v>
      </c>
      <c r="IV187" s="6" t="b">
        <f t="shared" si="14"/>
        <v>1</v>
      </c>
    </row>
    <row r="188" spans="1:256" ht="13.5" thickBot="1">
      <c r="A188" s="30" t="s">
        <v>5</v>
      </c>
      <c r="B188" s="66">
        <v>6250</v>
      </c>
      <c r="C188" s="22" t="s">
        <v>11</v>
      </c>
      <c r="D188" s="31">
        <v>13.98</v>
      </c>
      <c r="F188" s="91">
        <v>1.2019230769230769</v>
      </c>
      <c r="G188" s="90">
        <v>-9.77</v>
      </c>
      <c r="H188" s="44"/>
      <c r="IU188" s="75">
        <f t="shared" si="13"/>
        <v>-9.14</v>
      </c>
      <c r="IV188" s="6" t="b">
        <f t="shared" si="14"/>
        <v>1</v>
      </c>
    </row>
    <row r="189" spans="1:7" ht="13.5" thickBot="1">
      <c r="A189" s="30" t="s">
        <v>6</v>
      </c>
      <c r="B189" s="66">
        <v>6750</v>
      </c>
      <c r="C189" s="22" t="s">
        <v>11</v>
      </c>
      <c r="D189" s="31">
        <v>9.85</v>
      </c>
      <c r="F189" s="92">
        <v>1.2980769230769231</v>
      </c>
      <c r="G189" s="90">
        <v>-13.9</v>
      </c>
    </row>
    <row r="190" spans="1:7" ht="12.75">
      <c r="A190" s="25" t="s">
        <v>7</v>
      </c>
      <c r="B190" s="66">
        <v>5200</v>
      </c>
      <c r="C190" s="23"/>
      <c r="D190" s="38"/>
      <c r="G190" s="44">
        <v>31.1</v>
      </c>
    </row>
    <row r="191" spans="1:4" ht="12.75">
      <c r="A191" s="25" t="s">
        <v>8</v>
      </c>
      <c r="B191" s="39">
        <v>23.75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40414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40527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11.219999999999999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3650</v>
      </c>
      <c r="C198" s="22" t="s">
        <v>11</v>
      </c>
      <c r="D198" s="31">
        <v>37.54</v>
      </c>
      <c r="F198" s="34">
        <v>0.6952380952380952</v>
      </c>
      <c r="G198" s="90">
        <v>13.54</v>
      </c>
      <c r="IU198" s="75">
        <f t="shared" si="15"/>
        <v>7.41</v>
      </c>
      <c r="IV198" s="6" t="b">
        <f t="shared" si="16"/>
        <v>1</v>
      </c>
    </row>
    <row r="199" spans="1:256" ht="13.5" thickBot="1">
      <c r="A199" s="30" t="s">
        <v>5</v>
      </c>
      <c r="B199" s="66">
        <v>4200</v>
      </c>
      <c r="C199" s="22" t="s">
        <v>11</v>
      </c>
      <c r="D199" s="31">
        <v>32.53</v>
      </c>
      <c r="F199" s="34">
        <v>0.8</v>
      </c>
      <c r="G199" s="90">
        <v>8.53</v>
      </c>
      <c r="IU199" s="75">
        <f t="shared" si="15"/>
        <v>3.539999999999999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4700</v>
      </c>
      <c r="C200" s="22" t="s">
        <v>11</v>
      </c>
      <c r="D200" s="31">
        <v>28.3</v>
      </c>
      <c r="F200" s="34">
        <v>0.8952380952380953</v>
      </c>
      <c r="G200" s="90">
        <v>4.3</v>
      </c>
      <c r="IU200" s="75">
        <f t="shared" si="15"/>
        <v>1.8900000000000006</v>
      </c>
      <c r="IV200" s="6" t="b">
        <f t="shared" si="16"/>
        <v>1</v>
      </c>
    </row>
    <row r="201" spans="1:256" ht="13.5" thickBot="1">
      <c r="A201" s="30" t="s">
        <v>5</v>
      </c>
      <c r="B201" s="66">
        <v>5000</v>
      </c>
      <c r="C201" s="22" t="s">
        <v>11</v>
      </c>
      <c r="D201" s="31">
        <v>25.91</v>
      </c>
      <c r="F201" s="34">
        <v>0.9523809523809523</v>
      </c>
      <c r="G201" s="90">
        <v>1.91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5250</v>
      </c>
      <c r="C202" s="22" t="s">
        <v>11</v>
      </c>
      <c r="D202" s="31">
        <v>24</v>
      </c>
      <c r="F202" s="34">
        <v>1</v>
      </c>
      <c r="G202" s="90">
        <v>0</v>
      </c>
      <c r="IU202" s="75">
        <f t="shared" si="15"/>
        <v>-1.5</v>
      </c>
      <c r="IV202" s="6" t="b">
        <f t="shared" si="16"/>
        <v>1</v>
      </c>
    </row>
    <row r="203" spans="1:256" ht="13.5" thickBot="1">
      <c r="A203" s="30" t="s">
        <v>5</v>
      </c>
      <c r="B203" s="66">
        <v>5500</v>
      </c>
      <c r="C203" s="22" t="s">
        <v>11</v>
      </c>
      <c r="D203" s="31">
        <v>22.17</v>
      </c>
      <c r="F203" s="34">
        <v>1.0476190476190477</v>
      </c>
      <c r="G203" s="90">
        <v>-1.83</v>
      </c>
      <c r="IU203" s="75">
        <f t="shared" si="15"/>
        <v>-2.9299999999999997</v>
      </c>
      <c r="IV203" s="6" t="b">
        <f t="shared" si="16"/>
        <v>1</v>
      </c>
    </row>
    <row r="204" spans="1:256" ht="13.5" thickBot="1">
      <c r="A204" s="30" t="s">
        <v>5</v>
      </c>
      <c r="B204" s="66">
        <v>5750</v>
      </c>
      <c r="C204" s="22" t="s">
        <v>11</v>
      </c>
      <c r="D204" s="31">
        <v>20.41</v>
      </c>
      <c r="F204" s="34">
        <v>1.0952380952380953</v>
      </c>
      <c r="G204" s="90">
        <v>-3.59</v>
      </c>
      <c r="IU204" s="75">
        <f t="shared" si="15"/>
        <v>-5.829999999999998</v>
      </c>
      <c r="IV204" s="6" t="b">
        <f t="shared" si="16"/>
        <v>1</v>
      </c>
    </row>
    <row r="205" spans="1:256" ht="13.5" thickBot="1">
      <c r="A205" s="30" t="s">
        <v>5</v>
      </c>
      <c r="B205" s="66">
        <v>6300</v>
      </c>
      <c r="C205" s="22" t="s">
        <v>11</v>
      </c>
      <c r="D205" s="31">
        <v>16.81</v>
      </c>
      <c r="F205" s="34">
        <v>1.2</v>
      </c>
      <c r="G205" s="90">
        <v>-7.19</v>
      </c>
      <c r="IU205" s="75">
        <f t="shared" si="15"/>
        <v>-8.39</v>
      </c>
      <c r="IV205" s="6" t="b">
        <f t="shared" si="16"/>
        <v>1</v>
      </c>
    </row>
    <row r="206" spans="1:7" ht="12.75">
      <c r="A206" s="30" t="s">
        <v>6</v>
      </c>
      <c r="B206" s="66">
        <v>6800</v>
      </c>
      <c r="C206" s="22" t="s">
        <v>11</v>
      </c>
      <c r="D206" s="31">
        <v>13.87</v>
      </c>
      <c r="F206" s="34">
        <v>1.2952380952380953</v>
      </c>
      <c r="G206" s="90">
        <v>-10.13</v>
      </c>
    </row>
    <row r="207" spans="1:7" ht="12.75">
      <c r="A207" s="25" t="s">
        <v>7</v>
      </c>
      <c r="B207" s="66">
        <v>5250</v>
      </c>
      <c r="C207" s="23"/>
      <c r="D207" s="38"/>
      <c r="G207" s="44">
        <v>23.67</v>
      </c>
    </row>
    <row r="208" spans="1:4" ht="12.75">
      <c r="A208" s="25" t="s">
        <v>8</v>
      </c>
      <c r="B208" s="39">
        <v>24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40414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40619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3700</v>
      </c>
      <c r="C215" s="22" t="s">
        <v>11</v>
      </c>
      <c r="D215" s="31">
        <v>36.34</v>
      </c>
      <c r="F215" s="103">
        <v>0.6981132075471698</v>
      </c>
      <c r="G215" s="90">
        <v>12.09</v>
      </c>
    </row>
    <row r="216" spans="1:7" ht="13.5" thickBot="1">
      <c r="A216" s="30" t="s">
        <v>5</v>
      </c>
      <c r="B216" s="66">
        <v>4250</v>
      </c>
      <c r="C216" s="22" t="s">
        <v>11</v>
      </c>
      <c r="D216" s="31">
        <v>31.85</v>
      </c>
      <c r="F216" s="34">
        <v>0.8018867924528302</v>
      </c>
      <c r="G216" s="90">
        <v>7.6</v>
      </c>
    </row>
    <row r="217" spans="1:7" ht="13.5" thickBot="1">
      <c r="A217" s="30" t="s">
        <v>5</v>
      </c>
      <c r="B217" s="66">
        <v>4750</v>
      </c>
      <c r="C217" s="22" t="s">
        <v>11</v>
      </c>
      <c r="D217" s="31">
        <v>28.07</v>
      </c>
      <c r="F217" s="34">
        <v>0.8962264150943396</v>
      </c>
      <c r="G217" s="90">
        <v>3.82</v>
      </c>
    </row>
    <row r="218" spans="1:7" ht="13.5" thickBot="1">
      <c r="A218" s="30" t="s">
        <v>5</v>
      </c>
      <c r="B218" s="66">
        <v>5050</v>
      </c>
      <c r="C218" s="22" t="s">
        <v>11</v>
      </c>
      <c r="D218" s="31">
        <v>25.94</v>
      </c>
      <c r="F218" s="34">
        <v>0.9528301886792453</v>
      </c>
      <c r="G218" s="90">
        <v>1.69</v>
      </c>
    </row>
    <row r="219" spans="1:7" ht="13.5" thickBot="1">
      <c r="A219" s="30" t="s">
        <v>5</v>
      </c>
      <c r="B219" s="66">
        <v>5300</v>
      </c>
      <c r="C219" s="22" t="s">
        <v>11</v>
      </c>
      <c r="D219" s="31">
        <v>24.25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5550</v>
      </c>
      <c r="C220" s="22" t="s">
        <v>11</v>
      </c>
      <c r="D220" s="31">
        <v>22.63</v>
      </c>
      <c r="F220" s="34">
        <v>1.0471698113207548</v>
      </c>
      <c r="G220" s="90">
        <v>-1.62</v>
      </c>
    </row>
    <row r="221" spans="1:7" ht="13.5" thickBot="1">
      <c r="A221" s="30" t="s">
        <v>5</v>
      </c>
      <c r="B221" s="66">
        <v>5850</v>
      </c>
      <c r="C221" s="22" t="s">
        <v>11</v>
      </c>
      <c r="D221" s="31">
        <v>20.78</v>
      </c>
      <c r="F221" s="34">
        <v>1.1037735849056605</v>
      </c>
      <c r="G221" s="90">
        <v>-3.47</v>
      </c>
    </row>
    <row r="222" spans="1:7" ht="13.5" thickBot="1">
      <c r="A222" s="30" t="s">
        <v>5</v>
      </c>
      <c r="B222" s="66">
        <v>6350</v>
      </c>
      <c r="C222" s="22" t="s">
        <v>11</v>
      </c>
      <c r="D222" s="31">
        <v>17.92</v>
      </c>
      <c r="F222" s="34">
        <v>1.1981132075471699</v>
      </c>
      <c r="G222" s="90">
        <v>-6.33</v>
      </c>
    </row>
    <row r="223" spans="1:7" ht="13.5" thickBot="1">
      <c r="A223" s="30" t="s">
        <v>6</v>
      </c>
      <c r="B223" s="66">
        <v>6900</v>
      </c>
      <c r="C223" s="22" t="s">
        <v>11</v>
      </c>
      <c r="D223" s="31">
        <v>15.11</v>
      </c>
      <c r="F223" s="36">
        <v>1.3018867924528301</v>
      </c>
      <c r="G223" s="95">
        <v>-9.14</v>
      </c>
    </row>
    <row r="224" spans="1:7" ht="12.75">
      <c r="A224" s="25" t="s">
        <v>7</v>
      </c>
      <c r="B224" s="66">
        <v>5300</v>
      </c>
      <c r="C224" s="23"/>
      <c r="D224" s="38"/>
      <c r="G224" s="44">
        <v>21.23</v>
      </c>
    </row>
    <row r="225" spans="1:4" ht="12.75">
      <c r="A225" s="25" t="s">
        <v>8</v>
      </c>
      <c r="B225" s="39">
        <v>24.25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40414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40709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3750</v>
      </c>
      <c r="C232" s="22" t="s">
        <v>11</v>
      </c>
      <c r="D232" s="31">
        <v>35.72</v>
      </c>
      <c r="E232" s="144"/>
      <c r="F232" s="34">
        <v>0.7009345794392523</v>
      </c>
      <c r="G232" s="90">
        <v>11.22</v>
      </c>
    </row>
    <row r="233" spans="1:7" ht="13.5" thickBot="1">
      <c r="A233" s="30" t="s">
        <v>5</v>
      </c>
      <c r="B233" s="66">
        <v>4250</v>
      </c>
      <c r="C233" s="22" t="s">
        <v>11</v>
      </c>
      <c r="D233" s="31">
        <v>31.91</v>
      </c>
      <c r="E233" s="145"/>
      <c r="F233" s="34">
        <v>0.794392523364486</v>
      </c>
      <c r="G233" s="90">
        <v>7.41</v>
      </c>
    </row>
    <row r="234" spans="1:7" ht="13.5" thickBot="1">
      <c r="A234" s="30" t="s">
        <v>5</v>
      </c>
      <c r="B234" s="66">
        <v>4800</v>
      </c>
      <c r="C234" s="22" t="s">
        <v>11</v>
      </c>
      <c r="D234" s="31">
        <v>28.04</v>
      </c>
      <c r="E234" s="145"/>
      <c r="F234" s="34">
        <v>0.897196261682243</v>
      </c>
      <c r="G234" s="90">
        <v>3.54</v>
      </c>
    </row>
    <row r="235" spans="1:7" ht="13.5" thickBot="1">
      <c r="A235" s="30" t="s">
        <v>5</v>
      </c>
      <c r="B235" s="66">
        <v>5050</v>
      </c>
      <c r="C235" s="22" t="s">
        <v>11</v>
      </c>
      <c r="D235" s="31">
        <v>26.39</v>
      </c>
      <c r="E235" s="145"/>
      <c r="F235" s="34">
        <v>0.9439252336448598</v>
      </c>
      <c r="G235" s="90">
        <v>1.89</v>
      </c>
    </row>
    <row r="236" spans="1:7" ht="13.5" thickBot="1">
      <c r="A236" s="30" t="s">
        <v>5</v>
      </c>
      <c r="B236" s="66">
        <v>5350</v>
      </c>
      <c r="C236" s="22" t="s">
        <v>11</v>
      </c>
      <c r="D236" s="31">
        <v>24.5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5600</v>
      </c>
      <c r="C237" s="22" t="s">
        <v>11</v>
      </c>
      <c r="D237" s="31">
        <v>23</v>
      </c>
      <c r="E237" s="145"/>
      <c r="F237" s="34">
        <v>1.0467289719626167</v>
      </c>
      <c r="G237" s="90">
        <v>-1.5</v>
      </c>
    </row>
    <row r="238" spans="1:7" ht="13.5" thickBot="1">
      <c r="A238" s="30" t="s">
        <v>5</v>
      </c>
      <c r="B238" s="66">
        <v>5850</v>
      </c>
      <c r="C238" s="22" t="s">
        <v>11</v>
      </c>
      <c r="D238" s="31">
        <v>21.57</v>
      </c>
      <c r="E238" s="145"/>
      <c r="F238" s="34">
        <v>1.0934579439252337</v>
      </c>
      <c r="G238" s="90">
        <v>-2.93</v>
      </c>
    </row>
    <row r="239" spans="1:7" ht="13.5" thickBot="1">
      <c r="A239" s="30" t="s">
        <v>5</v>
      </c>
      <c r="B239" s="66">
        <v>6400</v>
      </c>
      <c r="C239" s="22" t="s">
        <v>11</v>
      </c>
      <c r="D239" s="31">
        <v>18.67</v>
      </c>
      <c r="E239" s="145"/>
      <c r="F239" s="34">
        <v>1.1962616822429906</v>
      </c>
      <c r="G239" s="90">
        <v>-5.83</v>
      </c>
    </row>
    <row r="240" spans="1:7" ht="13.5" thickBot="1">
      <c r="A240" s="30" t="s">
        <v>6</v>
      </c>
      <c r="B240" s="66">
        <v>6950</v>
      </c>
      <c r="C240" s="22" t="s">
        <v>11</v>
      </c>
      <c r="D240" s="31">
        <v>16.11</v>
      </c>
      <c r="E240" s="146"/>
      <c r="F240" s="34">
        <v>1.2990654205607477</v>
      </c>
      <c r="G240" s="95">
        <v>-8.39</v>
      </c>
    </row>
    <row r="241" spans="1:7" ht="12.75">
      <c r="A241" s="25" t="s">
        <v>7</v>
      </c>
      <c r="B241" s="22">
        <v>5350</v>
      </c>
      <c r="C241" s="23"/>
      <c r="D241" s="38"/>
      <c r="G241" s="44">
        <v>19.61</v>
      </c>
    </row>
    <row r="242" spans="1:4" ht="12.75">
      <c r="A242" s="25" t="s">
        <v>8</v>
      </c>
      <c r="B242" s="39">
        <v>24.5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40414</v>
      </c>
      <c r="C246" s="19"/>
      <c r="D246" s="20"/>
    </row>
    <row r="247" spans="1:4" ht="13.5" thickBot="1">
      <c r="A247" s="21" t="s">
        <v>0</v>
      </c>
      <c r="B247" s="22" t="s">
        <v>44</v>
      </c>
      <c r="C247" s="23"/>
      <c r="D247" s="24"/>
    </row>
    <row r="248" spans="1:7" ht="13.5" thickBot="1">
      <c r="A248" s="25" t="s">
        <v>4</v>
      </c>
      <c r="B248" s="26">
        <v>40437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18400</v>
      </c>
      <c r="C249" s="22" t="s">
        <v>11</v>
      </c>
      <c r="D249" s="31">
        <v>35.2</v>
      </c>
      <c r="E249" s="144"/>
      <c r="F249" s="34">
        <v>0.700952380952381</v>
      </c>
      <c r="G249" s="90">
        <v>12.7</v>
      </c>
    </row>
    <row r="250" spans="1:7" ht="13.5" thickBot="1">
      <c r="A250" s="30" t="s">
        <v>5</v>
      </c>
      <c r="B250" s="66">
        <v>21000</v>
      </c>
      <c r="C250" s="22" t="s">
        <v>11</v>
      </c>
      <c r="D250" s="31">
        <v>30.53</v>
      </c>
      <c r="E250" s="145"/>
      <c r="F250" s="34">
        <v>0.8</v>
      </c>
      <c r="G250" s="90">
        <v>8.03</v>
      </c>
    </row>
    <row r="251" spans="1:7" ht="13.5" thickBot="1">
      <c r="A251" s="30" t="s">
        <v>5</v>
      </c>
      <c r="B251" s="66">
        <v>23650</v>
      </c>
      <c r="C251" s="22" t="s">
        <v>11</v>
      </c>
      <c r="D251" s="31">
        <v>26.26</v>
      </c>
      <c r="E251" s="145"/>
      <c r="F251" s="34">
        <v>0.900952380952381</v>
      </c>
      <c r="G251" s="90">
        <v>3.76</v>
      </c>
    </row>
    <row r="252" spans="1:7" ht="13.5" thickBot="1">
      <c r="A252" s="30" t="s">
        <v>5</v>
      </c>
      <c r="B252" s="66">
        <v>24950</v>
      </c>
      <c r="C252" s="22" t="s">
        <v>11</v>
      </c>
      <c r="D252" s="31">
        <v>24.31</v>
      </c>
      <c r="E252" s="145"/>
      <c r="F252" s="34">
        <v>0.9504761904761905</v>
      </c>
      <c r="G252" s="90">
        <v>1.81</v>
      </c>
    </row>
    <row r="253" spans="1:7" ht="13.5" thickBot="1">
      <c r="A253" s="30" t="s">
        <v>5</v>
      </c>
      <c r="B253" s="66">
        <v>26250</v>
      </c>
      <c r="C253" s="22" t="s">
        <v>11</v>
      </c>
      <c r="D253" s="31">
        <v>22.5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27550</v>
      </c>
      <c r="C254" s="22" t="s">
        <v>11</v>
      </c>
      <c r="D254" s="31">
        <v>20.89</v>
      </c>
      <c r="E254" s="145"/>
      <c r="F254" s="34">
        <v>1.0495238095238095</v>
      </c>
      <c r="G254" s="90">
        <v>-1.61</v>
      </c>
    </row>
    <row r="255" spans="1:7" ht="13.5" thickBot="1">
      <c r="A255" s="30" t="s">
        <v>5</v>
      </c>
      <c r="B255" s="66">
        <v>28900</v>
      </c>
      <c r="C255" s="22" t="s">
        <v>11</v>
      </c>
      <c r="D255" s="31">
        <v>19.66</v>
      </c>
      <c r="E255" s="145"/>
      <c r="F255" s="34">
        <v>1.100952380952381</v>
      </c>
      <c r="G255" s="90">
        <v>-2.84</v>
      </c>
    </row>
    <row r="256" spans="1:7" ht="13.5" thickBot="1">
      <c r="A256" s="30" t="s">
        <v>5</v>
      </c>
      <c r="B256" s="66">
        <v>31500</v>
      </c>
      <c r="C256" s="22" t="s">
        <v>11</v>
      </c>
      <c r="D256" s="31">
        <v>18.39</v>
      </c>
      <c r="E256" s="145"/>
      <c r="F256" s="34">
        <v>1.2</v>
      </c>
      <c r="G256" s="90">
        <v>-4.11</v>
      </c>
    </row>
    <row r="257" spans="1:7" ht="13.5" thickBot="1">
      <c r="A257" s="30" t="s">
        <v>6</v>
      </c>
      <c r="B257" s="66">
        <v>34150</v>
      </c>
      <c r="C257" s="22" t="s">
        <v>11</v>
      </c>
      <c r="D257" s="31">
        <v>17.8</v>
      </c>
      <c r="E257" s="146"/>
      <c r="F257" s="34">
        <v>1.3009523809523809</v>
      </c>
      <c r="G257" s="95">
        <v>-4.7</v>
      </c>
    </row>
    <row r="258" spans="1:7" ht="12.75">
      <c r="A258" s="25" t="s">
        <v>7</v>
      </c>
      <c r="B258" s="22">
        <v>26250</v>
      </c>
      <c r="C258" s="23"/>
      <c r="D258" s="38"/>
      <c r="G258" s="44">
        <v>17.4</v>
      </c>
    </row>
    <row r="259" spans="1:4" ht="12.75">
      <c r="A259" s="25" t="s">
        <v>8</v>
      </c>
      <c r="B259" s="39">
        <v>22.5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40414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18600</v>
      </c>
      <c r="C266" s="22" t="s">
        <v>11</v>
      </c>
      <c r="D266" s="31">
        <v>34.7</v>
      </c>
      <c r="E266" s="144"/>
      <c r="F266" s="34">
        <v>0.7005649717514124</v>
      </c>
      <c r="G266" s="90">
        <v>12.7</v>
      </c>
    </row>
    <row r="267" spans="1:7" ht="13.5" thickBot="1">
      <c r="A267" s="30" t="s">
        <v>5</v>
      </c>
      <c r="B267" s="66">
        <v>21250</v>
      </c>
      <c r="C267" s="22" t="s">
        <v>11</v>
      </c>
      <c r="D267" s="31">
        <v>30.03</v>
      </c>
      <c r="E267" s="145"/>
      <c r="F267" s="34">
        <v>0.800376647834275</v>
      </c>
      <c r="G267" s="90">
        <v>8.03</v>
      </c>
    </row>
    <row r="268" spans="1:7" ht="13.5" thickBot="1">
      <c r="A268" s="30" t="s">
        <v>5</v>
      </c>
      <c r="B268" s="66">
        <v>23900</v>
      </c>
      <c r="C268" s="22" t="s">
        <v>11</v>
      </c>
      <c r="D268" s="31">
        <v>25.76</v>
      </c>
      <c r="E268" s="145"/>
      <c r="F268" s="34">
        <v>0.9001883239171374</v>
      </c>
      <c r="G268" s="90">
        <v>3.76</v>
      </c>
    </row>
    <row r="269" spans="1:7" ht="13.5" thickBot="1">
      <c r="A269" s="30" t="s">
        <v>5</v>
      </c>
      <c r="B269" s="66">
        <v>25250</v>
      </c>
      <c r="C269" s="22" t="s">
        <v>11</v>
      </c>
      <c r="D269" s="31">
        <v>23.81</v>
      </c>
      <c r="E269" s="145"/>
      <c r="F269" s="34">
        <v>0.9510357815442562</v>
      </c>
      <c r="G269" s="90">
        <v>1.81</v>
      </c>
    </row>
    <row r="270" spans="1:7" ht="13.5" thickBot="1">
      <c r="A270" s="30" t="s">
        <v>5</v>
      </c>
      <c r="B270" s="66">
        <v>26550</v>
      </c>
      <c r="C270" s="22" t="s">
        <v>11</v>
      </c>
      <c r="D270" s="31">
        <v>22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27900</v>
      </c>
      <c r="C271" s="22" t="s">
        <v>11</v>
      </c>
      <c r="D271" s="31">
        <v>20.39</v>
      </c>
      <c r="E271" s="145"/>
      <c r="F271" s="34">
        <v>1.0508474576271187</v>
      </c>
      <c r="G271" s="90">
        <v>-1.61</v>
      </c>
    </row>
    <row r="272" spans="1:7" ht="13.5" thickBot="1">
      <c r="A272" s="30" t="s">
        <v>5</v>
      </c>
      <c r="B272" s="66">
        <v>29200</v>
      </c>
      <c r="C272" s="22" t="s">
        <v>11</v>
      </c>
      <c r="D272" s="31">
        <v>19.16</v>
      </c>
      <c r="E272" s="145"/>
      <c r="F272" s="34">
        <v>1.0998116760828625</v>
      </c>
      <c r="G272" s="90">
        <v>-2.84</v>
      </c>
    </row>
    <row r="273" spans="1:7" ht="13.5" thickBot="1">
      <c r="A273" s="30" t="s">
        <v>5</v>
      </c>
      <c r="B273" s="66">
        <v>31850</v>
      </c>
      <c r="C273" s="22" t="s">
        <v>11</v>
      </c>
      <c r="D273" s="31">
        <v>17.89</v>
      </c>
      <c r="E273" s="145"/>
      <c r="F273" s="34">
        <v>1.1996233521657251</v>
      </c>
      <c r="G273" s="90">
        <v>-4.11</v>
      </c>
    </row>
    <row r="274" spans="1:7" ht="13.5" thickBot="1">
      <c r="A274" s="30" t="s">
        <v>6</v>
      </c>
      <c r="B274" s="66">
        <v>34550</v>
      </c>
      <c r="C274" s="22" t="s">
        <v>11</v>
      </c>
      <c r="D274" s="31">
        <v>17.3</v>
      </c>
      <c r="E274" s="146"/>
      <c r="F274" s="34">
        <v>1.3013182674199624</v>
      </c>
      <c r="G274" s="95">
        <v>-4.7</v>
      </c>
    </row>
    <row r="275" spans="1:7" ht="12.75">
      <c r="A275" s="25" t="s">
        <v>7</v>
      </c>
      <c r="B275" s="22">
        <v>26550</v>
      </c>
      <c r="C275" s="23"/>
      <c r="D275" s="38"/>
      <c r="G275" s="44">
        <v>17.4</v>
      </c>
    </row>
    <row r="276" spans="1:4" ht="12.75">
      <c r="A276" s="25" t="s">
        <v>8</v>
      </c>
      <c r="B276" s="39">
        <v>22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40414</v>
      </c>
      <c r="C280" s="19"/>
      <c r="D280" s="20"/>
    </row>
    <row r="281" spans="1:4" ht="13.5" thickBot="1">
      <c r="A281" s="21" t="s">
        <v>0</v>
      </c>
      <c r="B281" s="22" t="s">
        <v>52</v>
      </c>
      <c r="C281" s="23"/>
      <c r="D281" s="24"/>
    </row>
    <row r="282" spans="1:7" ht="13.5" thickBot="1">
      <c r="A282" s="25" t="s">
        <v>4</v>
      </c>
      <c r="B282" s="26">
        <v>40437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6">
        <v>16950</v>
      </c>
      <c r="C283" s="22" t="s">
        <v>11</v>
      </c>
      <c r="D283" s="31">
        <v>41.52</v>
      </c>
      <c r="F283" s="32">
        <v>0.6989690721649484</v>
      </c>
      <c r="G283" s="33">
        <v>17.02</v>
      </c>
    </row>
    <row r="284" spans="1:7" ht="12.75">
      <c r="A284" s="30" t="s">
        <v>5</v>
      </c>
      <c r="B284" s="22">
        <v>19400</v>
      </c>
      <c r="C284" s="22" t="s">
        <v>11</v>
      </c>
      <c r="D284" s="31">
        <v>35.43</v>
      </c>
      <c r="F284" s="34">
        <v>0.8</v>
      </c>
      <c r="G284" s="35">
        <v>10.93</v>
      </c>
    </row>
    <row r="285" spans="1:7" ht="12.75">
      <c r="A285" s="30" t="s">
        <v>5</v>
      </c>
      <c r="B285" s="22">
        <v>21800</v>
      </c>
      <c r="C285" s="22" t="s">
        <v>11</v>
      </c>
      <c r="D285" s="31">
        <v>29.84</v>
      </c>
      <c r="F285" s="34">
        <v>0.8989690721649485</v>
      </c>
      <c r="G285" s="35">
        <v>5.34</v>
      </c>
    </row>
    <row r="286" spans="1:7" ht="12.75">
      <c r="A286" s="30" t="s">
        <v>5</v>
      </c>
      <c r="B286" s="22">
        <v>23000</v>
      </c>
      <c r="C286" s="22" t="s">
        <v>11</v>
      </c>
      <c r="D286" s="31">
        <v>27.17</v>
      </c>
      <c r="F286" s="34">
        <v>0.9484536082474226</v>
      </c>
      <c r="G286" s="35">
        <v>2.67</v>
      </c>
    </row>
    <row r="287" spans="1:7" ht="12.75">
      <c r="A287" s="30" t="s">
        <v>5</v>
      </c>
      <c r="B287" s="22">
        <v>24250</v>
      </c>
      <c r="C287" s="22" t="s">
        <v>11</v>
      </c>
      <c r="D287" s="31">
        <v>24.5</v>
      </c>
      <c r="F287" s="34">
        <v>1</v>
      </c>
      <c r="G287" s="35">
        <v>0</v>
      </c>
    </row>
    <row r="288" spans="1:7" ht="12.75">
      <c r="A288" s="30" t="s">
        <v>5</v>
      </c>
      <c r="B288" s="22">
        <v>25450</v>
      </c>
      <c r="C288" s="22" t="s">
        <v>11</v>
      </c>
      <c r="D288" s="31">
        <v>22.02</v>
      </c>
      <c r="F288" s="34">
        <v>1.0494845360824743</v>
      </c>
      <c r="G288" s="35">
        <v>-2.48</v>
      </c>
    </row>
    <row r="289" spans="1:7" ht="12.75">
      <c r="A289" s="30" t="s">
        <v>5</v>
      </c>
      <c r="B289" s="22">
        <v>26650</v>
      </c>
      <c r="C289" s="22" t="s">
        <v>11</v>
      </c>
      <c r="D289" s="31">
        <v>19.64</v>
      </c>
      <c r="F289" s="34">
        <v>1.0989690721649485</v>
      </c>
      <c r="G289" s="35">
        <v>-4.86</v>
      </c>
    </row>
    <row r="290" spans="1:7" ht="12.75">
      <c r="A290" s="30" t="s">
        <v>5</v>
      </c>
      <c r="B290" s="22">
        <v>29050</v>
      </c>
      <c r="C290" s="22" t="s">
        <v>11</v>
      </c>
      <c r="D290" s="31">
        <v>15.15</v>
      </c>
      <c r="F290" s="34">
        <v>1.1979381443298969</v>
      </c>
      <c r="G290" s="35">
        <v>-9.35</v>
      </c>
    </row>
    <row r="291" spans="1:7" ht="13.5" thickBot="1">
      <c r="A291" s="30" t="s">
        <v>6</v>
      </c>
      <c r="B291" s="22">
        <v>31500</v>
      </c>
      <c r="C291" s="22" t="s">
        <v>11</v>
      </c>
      <c r="D291" s="31">
        <v>10.93</v>
      </c>
      <c r="F291" s="36">
        <v>1.2989690721649485</v>
      </c>
      <c r="G291" s="37">
        <v>-13.57</v>
      </c>
    </row>
    <row r="292" spans="1:7" ht="12.75">
      <c r="A292" s="25" t="s">
        <v>7</v>
      </c>
      <c r="B292" s="22">
        <v>24250</v>
      </c>
      <c r="C292" s="23"/>
      <c r="D292" s="38"/>
      <c r="G292" s="44">
        <v>30.59</v>
      </c>
    </row>
    <row r="293" spans="1:4" ht="12.75">
      <c r="A293" s="25" t="s">
        <v>8</v>
      </c>
      <c r="B293" s="39">
        <v>24.5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40414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6">
        <v>17150</v>
      </c>
      <c r="C300" s="22" t="s">
        <v>11</v>
      </c>
      <c r="D300" s="31">
        <v>37.93</v>
      </c>
      <c r="F300" s="32">
        <v>0.7</v>
      </c>
      <c r="G300" s="33">
        <v>12.93</v>
      </c>
    </row>
    <row r="301" spans="1:7" ht="12.75">
      <c r="A301" s="30" t="s">
        <v>5</v>
      </c>
      <c r="B301" s="22">
        <v>19600</v>
      </c>
      <c r="C301" s="22" t="s">
        <v>11</v>
      </c>
      <c r="D301" s="31">
        <v>33.29</v>
      </c>
      <c r="F301" s="34">
        <v>0.8</v>
      </c>
      <c r="G301" s="35">
        <v>8.29</v>
      </c>
    </row>
    <row r="302" spans="1:7" ht="12.75">
      <c r="A302" s="30" t="s">
        <v>5</v>
      </c>
      <c r="B302" s="22">
        <v>22050</v>
      </c>
      <c r="C302" s="22" t="s">
        <v>11</v>
      </c>
      <c r="D302" s="31">
        <v>28.98</v>
      </c>
      <c r="F302" s="34">
        <v>0.9</v>
      </c>
      <c r="G302" s="35">
        <v>3.98</v>
      </c>
    </row>
    <row r="303" spans="1:7" ht="12.75">
      <c r="A303" s="30" t="s">
        <v>5</v>
      </c>
      <c r="B303" s="22">
        <v>23250</v>
      </c>
      <c r="C303" s="22" t="s">
        <v>11</v>
      </c>
      <c r="D303" s="31">
        <v>26.99</v>
      </c>
      <c r="F303" s="34">
        <v>0.9489795918367347</v>
      </c>
      <c r="G303" s="35">
        <v>1.99</v>
      </c>
    </row>
    <row r="304" spans="1:7" ht="12.75">
      <c r="A304" s="30" t="s">
        <v>5</v>
      </c>
      <c r="B304" s="22">
        <v>24500</v>
      </c>
      <c r="C304" s="22" t="s">
        <v>11</v>
      </c>
      <c r="D304" s="31">
        <v>25</v>
      </c>
      <c r="F304" s="34">
        <v>1</v>
      </c>
      <c r="G304" s="35">
        <v>0</v>
      </c>
    </row>
    <row r="305" spans="1:7" ht="12.75">
      <c r="A305" s="30" t="s">
        <v>5</v>
      </c>
      <c r="B305" s="22">
        <v>25700</v>
      </c>
      <c r="C305" s="22" t="s">
        <v>11</v>
      </c>
      <c r="D305" s="31">
        <v>23.18</v>
      </c>
      <c r="F305" s="34">
        <v>1.0489795918367346</v>
      </c>
      <c r="G305" s="35">
        <v>-1.82</v>
      </c>
    </row>
    <row r="306" spans="1:7" ht="12.75">
      <c r="A306" s="30" t="s">
        <v>5</v>
      </c>
      <c r="B306" s="22">
        <v>26950</v>
      </c>
      <c r="C306" s="22" t="s">
        <v>11</v>
      </c>
      <c r="D306" s="31">
        <v>21.36</v>
      </c>
      <c r="F306" s="34">
        <v>1.1</v>
      </c>
      <c r="G306" s="35">
        <v>-3.64</v>
      </c>
    </row>
    <row r="307" spans="1:7" ht="12.75">
      <c r="A307" s="30" t="s">
        <v>5</v>
      </c>
      <c r="B307" s="22">
        <v>29400</v>
      </c>
      <c r="C307" s="22" t="s">
        <v>11</v>
      </c>
      <c r="D307" s="31">
        <v>18.06</v>
      </c>
      <c r="F307" s="34">
        <v>1.2</v>
      </c>
      <c r="G307" s="35">
        <v>-6.94</v>
      </c>
    </row>
    <row r="308" spans="1:7" ht="13.5" thickBot="1">
      <c r="A308" s="30" t="s">
        <v>6</v>
      </c>
      <c r="B308" s="22">
        <v>31800</v>
      </c>
      <c r="C308" s="22" t="s">
        <v>11</v>
      </c>
      <c r="D308" s="31">
        <v>15.15</v>
      </c>
      <c r="F308" s="36">
        <v>1.2979591836734694</v>
      </c>
      <c r="G308" s="37">
        <v>-9.85</v>
      </c>
    </row>
    <row r="309" spans="1:7" ht="12.75">
      <c r="A309" s="25" t="s">
        <v>7</v>
      </c>
      <c r="B309" s="22">
        <v>24500</v>
      </c>
      <c r="C309" s="23"/>
      <c r="D309" s="38"/>
      <c r="G309" s="44">
        <v>22.78</v>
      </c>
    </row>
    <row r="310" spans="1:4" ht="12.75">
      <c r="A310" s="25" t="s">
        <v>8</v>
      </c>
      <c r="B310" s="39">
        <v>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5</v>
      </c>
      <c r="C312" s="42"/>
      <c r="D312" s="43"/>
    </row>
  </sheetData>
  <sheetProtection/>
  <mergeCells count="9">
    <mergeCell ref="J48:K48"/>
    <mergeCell ref="J49:K49"/>
    <mergeCell ref="J50:K50"/>
    <mergeCell ref="J45:K45"/>
    <mergeCell ref="J46:K46"/>
    <mergeCell ref="J26:K26"/>
    <mergeCell ref="J27:K27"/>
    <mergeCell ref="J38:K38"/>
    <mergeCell ref="J44:K4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2010-08-24T09:13:08Z</dcterms:modified>
  <cp:category/>
  <cp:version/>
  <cp:contentType/>
  <cp:contentStatus/>
</cp:coreProperties>
</file>